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60" windowWidth="15480" windowHeight="11640" activeTab="1"/>
  </bookViews>
  <sheets>
    <sheet name="Indtastning" sheetId="1" r:id="rId1"/>
    <sheet name="Kørsel" sheetId="10" r:id="rId2"/>
    <sheet name="Brændstofpris" sheetId="5" r:id="rId3"/>
    <sheet name="ml regning" sheetId="3" r:id="rId4"/>
  </sheets>
  <definedNames>
    <definedName name="_xlnm._FilterDatabase" localSheetId="0" hidden="1">Indtastning!$A$1:$M$251</definedName>
    <definedName name="data">'ml regning'!$A$3:$H$400</definedName>
  </definedNames>
  <calcPr calcId="145621"/>
</workbook>
</file>

<file path=xl/calcChain.xml><?xml version="1.0" encoding="utf-8"?>
<calcChain xmlns="http://schemas.openxmlformats.org/spreadsheetml/2006/main">
  <c r="G12" i="1" l="1"/>
  <c r="G18" i="1"/>
  <c r="G17" i="1"/>
  <c r="O23" i="3" l="1"/>
  <c r="M23" i="3"/>
  <c r="K23" i="3"/>
  <c r="N23" i="3" s="1"/>
  <c r="P22" i="3"/>
  <c r="O22" i="3"/>
  <c r="N22" i="3"/>
  <c r="M22" i="3"/>
  <c r="L33" i="3"/>
  <c r="K33" i="3"/>
  <c r="J33" i="3"/>
  <c r="L32" i="3"/>
  <c r="K32" i="3"/>
  <c r="J32" i="3"/>
  <c r="L31" i="3"/>
  <c r="K31" i="3"/>
  <c r="J31" i="3"/>
  <c r="L30" i="3"/>
  <c r="K30" i="3"/>
  <c r="J30" i="3"/>
  <c r="L29" i="3"/>
  <c r="K29" i="3"/>
  <c r="J29" i="3"/>
  <c r="L28" i="3"/>
  <c r="K28" i="3"/>
  <c r="J28" i="3"/>
  <c r="L27" i="3"/>
  <c r="K27" i="3"/>
  <c r="J27" i="3"/>
  <c r="L26" i="3"/>
  <c r="K26" i="3"/>
  <c r="J26" i="3"/>
  <c r="L25" i="3"/>
  <c r="K25" i="3"/>
  <c r="J25" i="3"/>
  <c r="L24" i="3"/>
  <c r="K24" i="3"/>
  <c r="J24" i="3"/>
  <c r="L23" i="3"/>
  <c r="P23" i="3" s="1"/>
  <c r="J23" i="3"/>
  <c r="L22" i="3"/>
  <c r="K22" i="3"/>
  <c r="J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K21" i="3"/>
  <c r="J21" i="3"/>
  <c r="K20" i="3"/>
  <c r="J20" i="3"/>
  <c r="K19" i="3"/>
  <c r="J19" i="3"/>
  <c r="K18" i="3"/>
  <c r="J18" i="3"/>
  <c r="K17" i="3"/>
  <c r="J17" i="3"/>
  <c r="K16" i="3"/>
  <c r="J16" i="3"/>
  <c r="K15" i="3"/>
  <c r="J15" i="3"/>
  <c r="K14" i="3"/>
  <c r="J14" i="3"/>
  <c r="K13" i="3"/>
  <c r="J13" i="3"/>
  <c r="K12" i="3"/>
  <c r="J12" i="3"/>
  <c r="K11" i="3"/>
  <c r="J11" i="3"/>
  <c r="K10" i="3"/>
  <c r="J10" i="3"/>
  <c r="K9" i="3"/>
  <c r="J9" i="3"/>
  <c r="K8" i="3"/>
  <c r="J8" i="3"/>
  <c r="K7" i="3"/>
  <c r="J7" i="3"/>
  <c r="K6" i="3"/>
  <c r="J6" i="3"/>
  <c r="K5" i="3"/>
  <c r="J5" i="3"/>
  <c r="K4" i="3"/>
  <c r="J4" i="3"/>
  <c r="K3" i="3"/>
  <c r="J3" i="3"/>
  <c r="D36" i="3"/>
  <c r="J22" i="1"/>
  <c r="G22" i="1"/>
  <c r="H22" i="1" s="1"/>
  <c r="J21" i="1"/>
  <c r="G21" i="1"/>
  <c r="H21" i="1" s="1"/>
  <c r="J20" i="1"/>
  <c r="G20" i="1"/>
  <c r="H20" i="1" s="1"/>
  <c r="J19" i="1"/>
  <c r="G19" i="1"/>
  <c r="H19" i="1" s="1"/>
  <c r="J18" i="1"/>
  <c r="J17" i="1"/>
  <c r="H17" i="1"/>
  <c r="J16" i="1"/>
  <c r="G16" i="1"/>
  <c r="H16" i="1" s="1"/>
  <c r="J15" i="1"/>
  <c r="G15" i="1"/>
  <c r="H15" i="1" s="1"/>
  <c r="J14" i="1"/>
  <c r="G14" i="1"/>
  <c r="H14" i="1" s="1"/>
  <c r="J13" i="1"/>
  <c r="G13" i="1"/>
  <c r="H13" i="1" s="1"/>
  <c r="J12" i="1"/>
  <c r="J11" i="1"/>
  <c r="G11" i="1"/>
  <c r="H11" i="1" s="1"/>
  <c r="J10" i="1"/>
  <c r="G10" i="1"/>
  <c r="H10" i="1" s="1"/>
  <c r="J23" i="1"/>
  <c r="G138" i="1"/>
  <c r="G137" i="1"/>
  <c r="H137" i="1" s="1"/>
  <c r="J297" i="1"/>
  <c r="Q295" i="3"/>
  <c r="G297" i="1"/>
  <c r="H297" i="1" s="1"/>
  <c r="J296" i="1"/>
  <c r="G296" i="1"/>
  <c r="H296" i="1" s="1"/>
  <c r="J295" i="1"/>
  <c r="G295" i="1"/>
  <c r="H295" i="1" s="1"/>
  <c r="J294" i="1"/>
  <c r="G294" i="1"/>
  <c r="H294" i="1" s="1"/>
  <c r="J293" i="1"/>
  <c r="Q291" i="3" s="1"/>
  <c r="G293" i="1"/>
  <c r="H293" i="1" s="1"/>
  <c r="J292" i="1"/>
  <c r="G292" i="1"/>
  <c r="H292" i="1" s="1"/>
  <c r="J291" i="1"/>
  <c r="G291" i="1"/>
  <c r="H291" i="1" s="1"/>
  <c r="J290" i="1"/>
  <c r="G290" i="1"/>
  <c r="H290" i="1" s="1"/>
  <c r="J289" i="1"/>
  <c r="Q287" i="3" s="1"/>
  <c r="G289" i="1"/>
  <c r="H289" i="1" s="1"/>
  <c r="J288" i="1"/>
  <c r="G288" i="1"/>
  <c r="H288" i="1" s="1"/>
  <c r="J287" i="1"/>
  <c r="G287" i="1"/>
  <c r="H287" i="1" s="1"/>
  <c r="J286" i="1"/>
  <c r="G286" i="1"/>
  <c r="H286" i="1" s="1"/>
  <c r="J285" i="1"/>
  <c r="Q283" i="3" s="1"/>
  <c r="G285" i="1"/>
  <c r="H285" i="1" s="1"/>
  <c r="J284" i="1"/>
  <c r="G284" i="1"/>
  <c r="H284" i="1" s="1"/>
  <c r="J283" i="1"/>
  <c r="G283" i="1"/>
  <c r="H283" i="1" s="1"/>
  <c r="J282" i="1"/>
  <c r="G282" i="1"/>
  <c r="H282" i="1" s="1"/>
  <c r="J281" i="1"/>
  <c r="Q279" i="3"/>
  <c r="G281" i="1"/>
  <c r="H281" i="1" s="1"/>
  <c r="J280" i="1"/>
  <c r="G280" i="1"/>
  <c r="H280" i="1" s="1"/>
  <c r="J279" i="1"/>
  <c r="G279" i="1"/>
  <c r="H279" i="1" s="1"/>
  <c r="J278" i="1"/>
  <c r="G278" i="1"/>
  <c r="H278" i="1" s="1"/>
  <c r="J277" i="1"/>
  <c r="Q275" i="3" s="1"/>
  <c r="G277" i="1"/>
  <c r="H277" i="1" s="1"/>
  <c r="J276" i="1"/>
  <c r="G276" i="1"/>
  <c r="H276" i="1" s="1"/>
  <c r="J275" i="1"/>
  <c r="G275" i="1"/>
  <c r="H275" i="1" s="1"/>
  <c r="J274" i="1"/>
  <c r="G274" i="1"/>
  <c r="H274" i="1" s="1"/>
  <c r="J273" i="1"/>
  <c r="Q271" i="3" s="1"/>
  <c r="G273" i="1"/>
  <c r="H273" i="1" s="1"/>
  <c r="J272" i="1"/>
  <c r="G272" i="1"/>
  <c r="H272" i="1" s="1"/>
  <c r="J271" i="1"/>
  <c r="G271" i="1"/>
  <c r="H271" i="1" s="1"/>
  <c r="J270" i="1"/>
  <c r="G270" i="1"/>
  <c r="H270" i="1" s="1"/>
  <c r="J269" i="1"/>
  <c r="Q267" i="3" s="1"/>
  <c r="G269" i="1"/>
  <c r="H269" i="1" s="1"/>
  <c r="J268" i="1"/>
  <c r="G268" i="1"/>
  <c r="H268" i="1" s="1"/>
  <c r="J267" i="1"/>
  <c r="G267" i="1"/>
  <c r="H267" i="1" s="1"/>
  <c r="J266" i="1"/>
  <c r="G266" i="1"/>
  <c r="H266" i="1" s="1"/>
  <c r="J265" i="1"/>
  <c r="Q263" i="3"/>
  <c r="G265" i="1"/>
  <c r="H265" i="1" s="1"/>
  <c r="J264" i="1"/>
  <c r="G264" i="1"/>
  <c r="H264" i="1" s="1"/>
  <c r="J263" i="1"/>
  <c r="G263" i="1"/>
  <c r="H263" i="1" s="1"/>
  <c r="J262" i="1"/>
  <c r="G262" i="1"/>
  <c r="H262" i="1" s="1"/>
  <c r="J261" i="1"/>
  <c r="Q259" i="3" s="1"/>
  <c r="G261" i="1"/>
  <c r="H261" i="1" s="1"/>
  <c r="J260" i="1"/>
  <c r="G260" i="1"/>
  <c r="H260" i="1" s="1"/>
  <c r="J259" i="1"/>
  <c r="G259" i="1"/>
  <c r="H259" i="1" s="1"/>
  <c r="J258" i="1"/>
  <c r="G258" i="1"/>
  <c r="H258" i="1" s="1"/>
  <c r="J257" i="1"/>
  <c r="Q255" i="3"/>
  <c r="G257" i="1"/>
  <c r="H257" i="1" s="1"/>
  <c r="J256" i="1"/>
  <c r="G256" i="1"/>
  <c r="H256" i="1" s="1"/>
  <c r="J255" i="1"/>
  <c r="G255" i="1"/>
  <c r="H255" i="1" s="1"/>
  <c r="J254" i="1"/>
  <c r="G254" i="1"/>
  <c r="H254" i="1" s="1"/>
  <c r="J253" i="1"/>
  <c r="Q251" i="3" s="1"/>
  <c r="G253" i="1"/>
  <c r="H253" i="1" s="1"/>
  <c r="J252" i="1"/>
  <c r="G252" i="1"/>
  <c r="H252" i="1" s="1"/>
  <c r="J251" i="1"/>
  <c r="G251" i="1"/>
  <c r="H251" i="1" s="1"/>
  <c r="J250" i="1"/>
  <c r="G250" i="1"/>
  <c r="H250" i="1" s="1"/>
  <c r="J249" i="1"/>
  <c r="Q247" i="3"/>
  <c r="G249" i="1"/>
  <c r="H249" i="1" s="1"/>
  <c r="J248" i="1"/>
  <c r="G248" i="1"/>
  <c r="H248" i="1" s="1"/>
  <c r="J247" i="1"/>
  <c r="G247" i="1"/>
  <c r="H247" i="1" s="1"/>
  <c r="J246" i="1"/>
  <c r="G246" i="1"/>
  <c r="H246" i="1" s="1"/>
  <c r="J245" i="1"/>
  <c r="Q243" i="3" s="1"/>
  <c r="G245" i="1"/>
  <c r="H245" i="1" s="1"/>
  <c r="J244" i="1"/>
  <c r="G244" i="1"/>
  <c r="H244" i="1" s="1"/>
  <c r="J243" i="1"/>
  <c r="G243" i="1"/>
  <c r="H243" i="1" s="1"/>
  <c r="J242" i="1"/>
  <c r="G242" i="1"/>
  <c r="H242" i="1" s="1"/>
  <c r="J241" i="1"/>
  <c r="Q239" i="3"/>
  <c r="G241" i="1"/>
  <c r="H241" i="1" s="1"/>
  <c r="J240" i="1"/>
  <c r="G240" i="1"/>
  <c r="H240" i="1" s="1"/>
  <c r="J239" i="1"/>
  <c r="G239" i="1"/>
  <c r="H239" i="1" s="1"/>
  <c r="J238" i="1"/>
  <c r="G238" i="1"/>
  <c r="H238" i="1" s="1"/>
  <c r="J237" i="1"/>
  <c r="Q235" i="3" s="1"/>
  <c r="G237" i="1"/>
  <c r="H237" i="1" s="1"/>
  <c r="J236" i="1"/>
  <c r="G236" i="1"/>
  <c r="H236" i="1" s="1"/>
  <c r="J235" i="1"/>
  <c r="G235" i="1"/>
  <c r="H235" i="1" s="1"/>
  <c r="J234" i="1"/>
  <c r="G234" i="1"/>
  <c r="H234" i="1" s="1"/>
  <c r="J233" i="1"/>
  <c r="Q231" i="3"/>
  <c r="G233" i="1"/>
  <c r="H233" i="1" s="1"/>
  <c r="J232" i="1"/>
  <c r="G232" i="1"/>
  <c r="H232" i="1" s="1"/>
  <c r="J231" i="1"/>
  <c r="G231" i="1"/>
  <c r="H231" i="1" s="1"/>
  <c r="J230" i="1"/>
  <c r="G230" i="1"/>
  <c r="H230" i="1" s="1"/>
  <c r="J229" i="1"/>
  <c r="Q227" i="3" s="1"/>
  <c r="G229" i="1"/>
  <c r="H229" i="1" s="1"/>
  <c r="J228" i="1"/>
  <c r="G228" i="1"/>
  <c r="H228" i="1" s="1"/>
  <c r="J227" i="1"/>
  <c r="G227" i="1"/>
  <c r="H227" i="1" s="1"/>
  <c r="J226" i="1"/>
  <c r="G226" i="1"/>
  <c r="H226" i="1" s="1"/>
  <c r="J225" i="1"/>
  <c r="Q223" i="3"/>
  <c r="G225" i="1"/>
  <c r="H225" i="1" s="1"/>
  <c r="J224" i="1"/>
  <c r="G224" i="1"/>
  <c r="H224" i="1" s="1"/>
  <c r="J223" i="1"/>
  <c r="G223" i="1"/>
  <c r="H223" i="1" s="1"/>
  <c r="J222" i="1"/>
  <c r="G222" i="1"/>
  <c r="H222" i="1" s="1"/>
  <c r="J221" i="1"/>
  <c r="Q219" i="3" s="1"/>
  <c r="G221" i="1"/>
  <c r="H221" i="1" s="1"/>
  <c r="J220" i="1"/>
  <c r="G220" i="1"/>
  <c r="H220" i="1" s="1"/>
  <c r="J219" i="1"/>
  <c r="G219" i="1"/>
  <c r="H219" i="1" s="1"/>
  <c r="J218" i="1"/>
  <c r="G218" i="1"/>
  <c r="H218" i="1" s="1"/>
  <c r="J217" i="1"/>
  <c r="Q215" i="3"/>
  <c r="G217" i="1"/>
  <c r="H217" i="1" s="1"/>
  <c r="J216" i="1"/>
  <c r="G216" i="1"/>
  <c r="H216" i="1" s="1"/>
  <c r="J215" i="1"/>
  <c r="G215" i="1"/>
  <c r="H215" i="1" s="1"/>
  <c r="J214" i="1"/>
  <c r="G214" i="1"/>
  <c r="H214" i="1" s="1"/>
  <c r="J213" i="1"/>
  <c r="Q211" i="3" s="1"/>
  <c r="G213" i="1"/>
  <c r="H213" i="1" s="1"/>
  <c r="J212" i="1"/>
  <c r="G212" i="1"/>
  <c r="H212" i="1" s="1"/>
  <c r="J211" i="1"/>
  <c r="G211" i="1"/>
  <c r="H211" i="1" s="1"/>
  <c r="J210" i="1"/>
  <c r="G210" i="1"/>
  <c r="H210" i="1" s="1"/>
  <c r="J209" i="1"/>
  <c r="Q207" i="3"/>
  <c r="G209" i="1"/>
  <c r="H209" i="1" s="1"/>
  <c r="J208" i="1"/>
  <c r="G208" i="1"/>
  <c r="H208" i="1" s="1"/>
  <c r="J207" i="1"/>
  <c r="G207" i="1"/>
  <c r="H207" i="1" s="1"/>
  <c r="J206" i="1"/>
  <c r="G206" i="1"/>
  <c r="H206" i="1" s="1"/>
  <c r="J205" i="1"/>
  <c r="Q203" i="3" s="1"/>
  <c r="G205" i="1"/>
  <c r="H205" i="1" s="1"/>
  <c r="J204" i="1"/>
  <c r="G204" i="1"/>
  <c r="H204" i="1" s="1"/>
  <c r="J203" i="1"/>
  <c r="G203" i="1"/>
  <c r="H203" i="1" s="1"/>
  <c r="J202" i="1"/>
  <c r="G202" i="1"/>
  <c r="H202" i="1" s="1"/>
  <c r="J201" i="1"/>
  <c r="Q199" i="3"/>
  <c r="G201" i="1"/>
  <c r="H201" i="1" s="1"/>
  <c r="J200" i="1"/>
  <c r="G200" i="1"/>
  <c r="H200" i="1" s="1"/>
  <c r="J199" i="1"/>
  <c r="G199" i="1"/>
  <c r="H199" i="1" s="1"/>
  <c r="J198" i="1"/>
  <c r="G198" i="1"/>
  <c r="H198" i="1" s="1"/>
  <c r="J197" i="1"/>
  <c r="Q195" i="3" s="1"/>
  <c r="G197" i="1"/>
  <c r="H197" i="1" s="1"/>
  <c r="J196" i="1"/>
  <c r="G196" i="1"/>
  <c r="H196" i="1" s="1"/>
  <c r="J195" i="1"/>
  <c r="G195" i="1"/>
  <c r="H195" i="1" s="1"/>
  <c r="J194" i="1"/>
  <c r="G194" i="1"/>
  <c r="H194" i="1" s="1"/>
  <c r="J193" i="1"/>
  <c r="Q191" i="3"/>
  <c r="G193" i="1"/>
  <c r="H193" i="1" s="1"/>
  <c r="J192" i="1"/>
  <c r="G192" i="1"/>
  <c r="H192" i="1" s="1"/>
  <c r="J191" i="1"/>
  <c r="G191" i="1"/>
  <c r="H191" i="1" s="1"/>
  <c r="J190" i="1"/>
  <c r="G190" i="1"/>
  <c r="H190" i="1" s="1"/>
  <c r="J189" i="1"/>
  <c r="Q187" i="3" s="1"/>
  <c r="G189" i="1"/>
  <c r="H189" i="1" s="1"/>
  <c r="J188" i="1"/>
  <c r="G188" i="1"/>
  <c r="H188" i="1" s="1"/>
  <c r="J187" i="1"/>
  <c r="G187" i="1"/>
  <c r="H187" i="1" s="1"/>
  <c r="J186" i="1"/>
  <c r="G186" i="1"/>
  <c r="H186" i="1" s="1"/>
  <c r="J185" i="1"/>
  <c r="Q183" i="3"/>
  <c r="G185" i="1"/>
  <c r="H185" i="1" s="1"/>
  <c r="J184" i="1"/>
  <c r="G184" i="1"/>
  <c r="H184" i="1" s="1"/>
  <c r="J183" i="1"/>
  <c r="G183" i="1"/>
  <c r="H183" i="1" s="1"/>
  <c r="J182" i="1"/>
  <c r="G182" i="1"/>
  <c r="H182" i="1" s="1"/>
  <c r="J181" i="1"/>
  <c r="Q179" i="3" s="1"/>
  <c r="G181" i="1"/>
  <c r="H181" i="1" s="1"/>
  <c r="J180" i="1"/>
  <c r="G180" i="1"/>
  <c r="H180" i="1" s="1"/>
  <c r="J179" i="1"/>
  <c r="G179" i="1"/>
  <c r="H179" i="1" s="1"/>
  <c r="J178" i="1"/>
  <c r="G178" i="1"/>
  <c r="H178" i="1" s="1"/>
  <c r="J177" i="1"/>
  <c r="Q175" i="3"/>
  <c r="G177" i="1"/>
  <c r="H177" i="1" s="1"/>
  <c r="J176" i="1"/>
  <c r="G176" i="1"/>
  <c r="H176" i="1" s="1"/>
  <c r="J175" i="1"/>
  <c r="G175" i="1"/>
  <c r="H175" i="1" s="1"/>
  <c r="J174" i="1"/>
  <c r="G174" i="1"/>
  <c r="H174" i="1" s="1"/>
  <c r="J173" i="1"/>
  <c r="Q171" i="3" s="1"/>
  <c r="G173" i="1"/>
  <c r="H173" i="1" s="1"/>
  <c r="J172" i="1"/>
  <c r="G172" i="1"/>
  <c r="H172" i="1" s="1"/>
  <c r="J171" i="1"/>
  <c r="G171" i="1"/>
  <c r="H171" i="1" s="1"/>
  <c r="J170" i="1"/>
  <c r="G170" i="1"/>
  <c r="H170" i="1" s="1"/>
  <c r="J169" i="1"/>
  <c r="Q167" i="3"/>
  <c r="G169" i="1"/>
  <c r="H169" i="1" s="1"/>
  <c r="J168" i="1"/>
  <c r="G168" i="1"/>
  <c r="H168" i="1" s="1"/>
  <c r="J167" i="1"/>
  <c r="G167" i="1"/>
  <c r="H167" i="1" s="1"/>
  <c r="J166" i="1"/>
  <c r="G166" i="1"/>
  <c r="H166" i="1" s="1"/>
  <c r="J165" i="1"/>
  <c r="Q163" i="3" s="1"/>
  <c r="G165" i="1"/>
  <c r="H165" i="1" s="1"/>
  <c r="J164" i="1"/>
  <c r="G164" i="1"/>
  <c r="H164" i="1" s="1"/>
  <c r="J163" i="1"/>
  <c r="G163" i="1"/>
  <c r="H163" i="1" s="1"/>
  <c r="J162" i="1"/>
  <c r="G162" i="1"/>
  <c r="H162" i="1" s="1"/>
  <c r="J161" i="1"/>
  <c r="Q159" i="3"/>
  <c r="G161" i="1"/>
  <c r="H161" i="1" s="1"/>
  <c r="J160" i="1"/>
  <c r="G160" i="1"/>
  <c r="H160" i="1" s="1"/>
  <c r="J159" i="1"/>
  <c r="G159" i="1"/>
  <c r="H159" i="1" s="1"/>
  <c r="J158" i="1"/>
  <c r="G158" i="1"/>
  <c r="H158" i="1" s="1"/>
  <c r="J157" i="1"/>
  <c r="Q155" i="3" s="1"/>
  <c r="G157" i="1"/>
  <c r="H157" i="1" s="1"/>
  <c r="J156" i="1"/>
  <c r="G156" i="1"/>
  <c r="H156" i="1" s="1"/>
  <c r="J155" i="1"/>
  <c r="G155" i="1"/>
  <c r="H155" i="1" s="1"/>
  <c r="J154" i="1"/>
  <c r="G154" i="1"/>
  <c r="H154" i="1" s="1"/>
  <c r="J153" i="1"/>
  <c r="Q151" i="3"/>
  <c r="G153" i="1"/>
  <c r="H153" i="1" s="1"/>
  <c r="J152" i="1"/>
  <c r="G152" i="1"/>
  <c r="H152" i="1" s="1"/>
  <c r="J151" i="1"/>
  <c r="G151" i="1"/>
  <c r="H151" i="1" s="1"/>
  <c r="J150" i="1"/>
  <c r="G150" i="1"/>
  <c r="H150" i="1" s="1"/>
  <c r="J149" i="1"/>
  <c r="Q147" i="3" s="1"/>
  <c r="G149" i="1"/>
  <c r="H149" i="1" s="1"/>
  <c r="J148" i="1"/>
  <c r="G148" i="1"/>
  <c r="H148" i="1" s="1"/>
  <c r="J147" i="1"/>
  <c r="G147" i="1"/>
  <c r="H147" i="1" s="1"/>
  <c r="J146" i="1"/>
  <c r="G146" i="1"/>
  <c r="H146" i="1" s="1"/>
  <c r="J145" i="1"/>
  <c r="Q143" i="3"/>
  <c r="G145" i="1"/>
  <c r="H145" i="1" s="1"/>
  <c r="J144" i="1"/>
  <c r="G144" i="1"/>
  <c r="H144" i="1" s="1"/>
  <c r="J143" i="1"/>
  <c r="G143" i="1"/>
  <c r="H143" i="1" s="1"/>
  <c r="J142" i="1"/>
  <c r="J141" i="1"/>
  <c r="Q139" i="3"/>
  <c r="J140" i="1"/>
  <c r="J139" i="1"/>
  <c r="J138" i="1"/>
  <c r="H138" i="1"/>
  <c r="J137" i="1"/>
  <c r="Q135" i="3"/>
  <c r="J136" i="1"/>
  <c r="J135" i="1"/>
  <c r="J134" i="1"/>
  <c r="J133" i="1"/>
  <c r="Q131" i="3" s="1"/>
  <c r="J132" i="1"/>
  <c r="J131" i="1"/>
  <c r="J130" i="1"/>
  <c r="J129" i="1"/>
  <c r="Q127" i="3" s="1"/>
  <c r="J128" i="1"/>
  <c r="J127" i="1"/>
  <c r="J126" i="1"/>
  <c r="J125" i="1"/>
  <c r="Q123" i="3"/>
  <c r="J124" i="1"/>
  <c r="Q122" i="3" s="1"/>
  <c r="J123" i="1"/>
  <c r="J122" i="1"/>
  <c r="Q120" i="3" s="1"/>
  <c r="J121" i="1"/>
  <c r="Q119" i="3" s="1"/>
  <c r="J120" i="1"/>
  <c r="J119" i="1"/>
  <c r="J118" i="1"/>
  <c r="J117" i="1"/>
  <c r="Q115" i="3"/>
  <c r="J116" i="1"/>
  <c r="J115" i="1"/>
  <c r="J114" i="1"/>
  <c r="J113" i="1"/>
  <c r="Q111" i="3" s="1"/>
  <c r="J112" i="1"/>
  <c r="J111" i="1"/>
  <c r="J110" i="1"/>
  <c r="J109" i="1"/>
  <c r="Q107" i="3"/>
  <c r="J108" i="1"/>
  <c r="J107" i="1"/>
  <c r="B3" i="3"/>
  <c r="B4" i="3"/>
  <c r="B5" i="3"/>
  <c r="B6" i="3"/>
  <c r="B7" i="3"/>
  <c r="B8" i="3"/>
  <c r="B9" i="3"/>
  <c r="B12" i="3"/>
  <c r="B13" i="3"/>
  <c r="B14" i="3"/>
  <c r="B15" i="3"/>
  <c r="B16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2" i="3"/>
  <c r="B53" i="3"/>
  <c r="B54" i="3"/>
  <c r="B56" i="3"/>
  <c r="B57" i="3"/>
  <c r="B58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E105" i="3"/>
  <c r="C105" i="3"/>
  <c r="J106" i="1"/>
  <c r="E104" i="3"/>
  <c r="C104" i="3"/>
  <c r="J105" i="1"/>
  <c r="Q103" i="3"/>
  <c r="E103" i="3"/>
  <c r="C103" i="3"/>
  <c r="J104" i="1"/>
  <c r="E102" i="3"/>
  <c r="C102" i="3"/>
  <c r="J103" i="1"/>
  <c r="E101" i="3"/>
  <c r="C101" i="3"/>
  <c r="J102" i="1"/>
  <c r="Q100" i="3" s="1"/>
  <c r="E100" i="3"/>
  <c r="C100" i="3"/>
  <c r="J101" i="1"/>
  <c r="Q99" i="3" s="1"/>
  <c r="E99" i="3"/>
  <c r="C99" i="3"/>
  <c r="J100" i="1"/>
  <c r="Q98" i="3" s="1"/>
  <c r="E98" i="3"/>
  <c r="C98" i="3"/>
  <c r="J99" i="1"/>
  <c r="E97" i="3"/>
  <c r="C97" i="3"/>
  <c r="J98" i="1"/>
  <c r="E96" i="3"/>
  <c r="C96" i="3"/>
  <c r="J97" i="1"/>
  <c r="Q95" i="3"/>
  <c r="E95" i="3"/>
  <c r="C95" i="3"/>
  <c r="J96" i="1"/>
  <c r="Q94" i="3"/>
  <c r="E94" i="3"/>
  <c r="C94" i="3"/>
  <c r="J95" i="1"/>
  <c r="Q93" i="3"/>
  <c r="E93" i="3"/>
  <c r="C93" i="3"/>
  <c r="J94" i="1"/>
  <c r="E92" i="3"/>
  <c r="C92" i="3"/>
  <c r="J93" i="1"/>
  <c r="Q91" i="3"/>
  <c r="E91" i="3"/>
  <c r="C91" i="3"/>
  <c r="J92" i="1"/>
  <c r="E90" i="3"/>
  <c r="C90" i="3"/>
  <c r="J91" i="1"/>
  <c r="Q89" i="3" s="1"/>
  <c r="E89" i="3"/>
  <c r="C89" i="3"/>
  <c r="J90" i="1"/>
  <c r="Q88" i="3" s="1"/>
  <c r="E88" i="3"/>
  <c r="C88" i="3"/>
  <c r="J89" i="1"/>
  <c r="Q87" i="3" s="1"/>
  <c r="E86" i="3"/>
  <c r="C86" i="3"/>
  <c r="J88" i="1"/>
  <c r="Q86" i="3" s="1"/>
  <c r="J87" i="1"/>
  <c r="E84" i="3"/>
  <c r="C84" i="3"/>
  <c r="B59" i="3"/>
  <c r="B51" i="3"/>
  <c r="B55" i="3"/>
  <c r="Q381" i="3"/>
  <c r="Q380" i="3"/>
  <c r="Q379" i="3"/>
  <c r="Q378" i="3"/>
  <c r="Q377" i="3"/>
  <c r="Q376" i="3"/>
  <c r="Q375" i="3"/>
  <c r="Q374" i="3"/>
  <c r="Q373" i="3"/>
  <c r="Q372" i="3"/>
  <c r="Q371" i="3"/>
  <c r="Q370" i="3"/>
  <c r="Q369" i="3"/>
  <c r="Q368" i="3"/>
  <c r="Q367" i="3"/>
  <c r="Q366" i="3"/>
  <c r="Q365" i="3"/>
  <c r="Q364" i="3"/>
  <c r="Q363" i="3"/>
  <c r="Q362" i="3"/>
  <c r="Q361" i="3"/>
  <c r="Q360" i="3"/>
  <c r="Q359" i="3"/>
  <c r="Q358" i="3"/>
  <c r="Q357" i="3"/>
  <c r="Q356" i="3"/>
  <c r="Q355" i="3"/>
  <c r="Q354" i="3"/>
  <c r="Q353" i="3"/>
  <c r="Q352" i="3"/>
  <c r="Q351" i="3"/>
  <c r="Q350" i="3"/>
  <c r="Q349" i="3"/>
  <c r="Q348" i="3"/>
  <c r="Q347" i="3"/>
  <c r="Q346" i="3"/>
  <c r="Q345" i="3"/>
  <c r="Q344" i="3"/>
  <c r="Q343" i="3"/>
  <c r="Q342" i="3"/>
  <c r="Q341" i="3"/>
  <c r="Q340" i="3"/>
  <c r="Q339" i="3"/>
  <c r="Q338" i="3"/>
  <c r="Q337" i="3"/>
  <c r="Q336" i="3"/>
  <c r="Q335" i="3"/>
  <c r="Q334" i="3"/>
  <c r="Q333" i="3"/>
  <c r="Q332" i="3"/>
  <c r="Q331" i="3"/>
  <c r="Q330" i="3"/>
  <c r="Q329" i="3"/>
  <c r="Q328" i="3"/>
  <c r="Q327" i="3"/>
  <c r="Q326" i="3"/>
  <c r="Q325" i="3"/>
  <c r="Q324" i="3"/>
  <c r="Q323" i="3"/>
  <c r="Q322" i="3"/>
  <c r="Q321" i="3"/>
  <c r="Q320" i="3"/>
  <c r="Q319" i="3"/>
  <c r="Q318" i="3"/>
  <c r="Q317" i="3"/>
  <c r="Q316" i="3"/>
  <c r="Q315" i="3"/>
  <c r="Q314" i="3"/>
  <c r="Q313" i="3"/>
  <c r="Q312" i="3"/>
  <c r="Q311" i="3"/>
  <c r="Q310" i="3"/>
  <c r="Q309" i="3"/>
  <c r="Q308" i="3"/>
  <c r="Q307" i="3"/>
  <c r="Q306" i="3"/>
  <c r="Q305" i="3"/>
  <c r="Q304" i="3"/>
  <c r="Q303" i="3"/>
  <c r="Q302" i="3"/>
  <c r="Q301" i="3"/>
  <c r="Q300" i="3"/>
  <c r="Q299" i="3"/>
  <c r="Q298" i="3"/>
  <c r="Q297" i="3"/>
  <c r="Q296" i="3"/>
  <c r="Q294" i="3"/>
  <c r="Q293" i="3"/>
  <c r="Q292" i="3"/>
  <c r="Q290" i="3"/>
  <c r="Q289" i="3"/>
  <c r="Q288" i="3"/>
  <c r="Q286" i="3"/>
  <c r="Q285" i="3"/>
  <c r="Q284" i="3"/>
  <c r="Q282" i="3"/>
  <c r="Q281" i="3"/>
  <c r="Q280" i="3"/>
  <c r="Q278" i="3"/>
  <c r="Q277" i="3"/>
  <c r="Q276" i="3"/>
  <c r="Q274" i="3"/>
  <c r="Q273" i="3"/>
  <c r="Q272" i="3"/>
  <c r="Q270" i="3"/>
  <c r="Q269" i="3"/>
  <c r="Q268" i="3"/>
  <c r="Q266" i="3"/>
  <c r="Q265" i="3"/>
  <c r="Q264" i="3"/>
  <c r="Q262" i="3"/>
  <c r="Q261" i="3"/>
  <c r="Q260" i="3"/>
  <c r="Q258" i="3"/>
  <c r="Q257" i="3"/>
  <c r="Q256" i="3"/>
  <c r="Q254" i="3"/>
  <c r="Q253" i="3"/>
  <c r="Q252" i="3"/>
  <c r="Q250" i="3"/>
  <c r="Q249" i="3"/>
  <c r="Q248" i="3"/>
  <c r="Q246" i="3"/>
  <c r="Q245" i="3"/>
  <c r="Q244" i="3"/>
  <c r="Q242" i="3"/>
  <c r="Q241" i="3"/>
  <c r="Q240" i="3"/>
  <c r="Q238" i="3"/>
  <c r="Q237" i="3"/>
  <c r="Q236" i="3"/>
  <c r="Q234" i="3"/>
  <c r="Q233" i="3"/>
  <c r="Q232" i="3"/>
  <c r="Q230" i="3"/>
  <c r="Q229" i="3"/>
  <c r="Q228" i="3"/>
  <c r="Q226" i="3"/>
  <c r="Q225" i="3"/>
  <c r="Q224" i="3"/>
  <c r="Q222" i="3"/>
  <c r="Q221" i="3"/>
  <c r="Q220" i="3"/>
  <c r="Q218" i="3"/>
  <c r="Q217" i="3"/>
  <c r="Q216" i="3"/>
  <c r="Q214" i="3"/>
  <c r="Q213" i="3"/>
  <c r="Q212" i="3"/>
  <c r="Q210" i="3"/>
  <c r="Q209" i="3"/>
  <c r="Q208" i="3"/>
  <c r="Q206" i="3"/>
  <c r="Q205" i="3"/>
  <c r="Q204" i="3"/>
  <c r="Q202" i="3"/>
  <c r="Q201" i="3"/>
  <c r="Q200" i="3"/>
  <c r="Q198" i="3"/>
  <c r="Q197" i="3"/>
  <c r="Q196" i="3"/>
  <c r="Q194" i="3"/>
  <c r="Q193" i="3"/>
  <c r="Q192" i="3"/>
  <c r="Q190" i="3"/>
  <c r="Q189" i="3"/>
  <c r="Q188" i="3"/>
  <c r="Q186" i="3"/>
  <c r="Q185" i="3"/>
  <c r="Q184" i="3"/>
  <c r="Q182" i="3"/>
  <c r="Q181" i="3"/>
  <c r="Q180" i="3"/>
  <c r="Q178" i="3"/>
  <c r="Q177" i="3"/>
  <c r="Q176" i="3"/>
  <c r="Q174" i="3"/>
  <c r="Q173" i="3"/>
  <c r="Q172" i="3"/>
  <c r="Q170" i="3"/>
  <c r="Q169" i="3"/>
  <c r="Q168" i="3"/>
  <c r="Q166" i="3"/>
  <c r="Q165" i="3"/>
  <c r="Q164" i="3"/>
  <c r="Q162" i="3"/>
  <c r="Q161" i="3"/>
  <c r="Q160" i="3"/>
  <c r="Q158" i="3"/>
  <c r="Q157" i="3"/>
  <c r="Q156" i="3"/>
  <c r="Q154" i="3"/>
  <c r="Q153" i="3"/>
  <c r="Q152" i="3"/>
  <c r="Q150" i="3"/>
  <c r="Q149" i="3"/>
  <c r="Q148" i="3"/>
  <c r="Q146" i="3"/>
  <c r="Q145" i="3"/>
  <c r="Q144" i="3"/>
  <c r="Q142" i="3"/>
  <c r="Q141" i="3"/>
  <c r="Q140" i="3"/>
  <c r="Q138" i="3"/>
  <c r="Q137" i="3"/>
  <c r="Q136" i="3"/>
  <c r="Q134" i="3"/>
  <c r="Q133" i="3"/>
  <c r="Q132" i="3"/>
  <c r="Q130" i="3"/>
  <c r="Q129" i="3"/>
  <c r="Q128" i="3"/>
  <c r="Q126" i="3"/>
  <c r="Q125" i="3"/>
  <c r="Q124" i="3"/>
  <c r="Q121" i="3"/>
  <c r="Q118" i="3"/>
  <c r="Q117" i="3"/>
  <c r="Q116" i="3"/>
  <c r="Q114" i="3"/>
  <c r="Q113" i="3"/>
  <c r="Q112" i="3"/>
  <c r="Q110" i="3"/>
  <c r="Q109" i="3"/>
  <c r="Q108" i="3"/>
  <c r="Q106" i="3"/>
  <c r="Q105" i="3"/>
  <c r="Q104" i="3"/>
  <c r="Q102" i="3"/>
  <c r="Q101" i="3"/>
  <c r="Q97" i="3"/>
  <c r="Q96" i="3"/>
  <c r="Q92" i="3"/>
  <c r="Q90" i="3"/>
  <c r="Q23" i="3"/>
  <c r="Q19" i="3"/>
  <c r="Q15" i="3"/>
  <c r="Q11" i="3"/>
  <c r="Q85" i="3"/>
  <c r="J86" i="1"/>
  <c r="Q84" i="3" s="1"/>
  <c r="J85" i="1"/>
  <c r="Q83" i="3"/>
  <c r="J84" i="1"/>
  <c r="Q82" i="3" s="1"/>
  <c r="J83" i="1"/>
  <c r="Q81" i="3"/>
  <c r="J82" i="1"/>
  <c r="Q80" i="3" s="1"/>
  <c r="J81" i="1"/>
  <c r="Q79" i="3"/>
  <c r="J80" i="1"/>
  <c r="Q78" i="3" s="1"/>
  <c r="J79" i="1"/>
  <c r="Q77" i="3"/>
  <c r="J78" i="1"/>
  <c r="Q76" i="3" s="1"/>
  <c r="J77" i="1"/>
  <c r="Q75" i="3"/>
  <c r="J76" i="1"/>
  <c r="Q74" i="3" s="1"/>
  <c r="J75" i="1"/>
  <c r="Q73" i="3"/>
  <c r="J74" i="1"/>
  <c r="Q72" i="3" s="1"/>
  <c r="J73" i="1"/>
  <c r="Q71" i="3"/>
  <c r="J72" i="1"/>
  <c r="Q70" i="3" s="1"/>
  <c r="J71" i="1"/>
  <c r="Q69" i="3"/>
  <c r="J70" i="1"/>
  <c r="Q68" i="3" s="1"/>
  <c r="J69" i="1"/>
  <c r="Q67" i="3"/>
  <c r="J68" i="1"/>
  <c r="Q66" i="3" s="1"/>
  <c r="J67" i="1"/>
  <c r="Q65" i="3"/>
  <c r="J66" i="1"/>
  <c r="Q64" i="3" s="1"/>
  <c r="J65" i="1"/>
  <c r="Q63" i="3"/>
  <c r="J64" i="1"/>
  <c r="Q62" i="3" s="1"/>
  <c r="J63" i="1"/>
  <c r="Q61" i="3"/>
  <c r="J62" i="1"/>
  <c r="Q60" i="3" s="1"/>
  <c r="J61" i="1"/>
  <c r="Q59" i="3"/>
  <c r="J60" i="1"/>
  <c r="Q58" i="3" s="1"/>
  <c r="J59" i="1"/>
  <c r="Q57" i="3"/>
  <c r="J58" i="1"/>
  <c r="Q56" i="3" s="1"/>
  <c r="J57" i="1"/>
  <c r="Q55" i="3"/>
  <c r="J56" i="1"/>
  <c r="Q54" i="3" s="1"/>
  <c r="J55" i="1"/>
  <c r="Q53" i="3"/>
  <c r="J54" i="1"/>
  <c r="Q52" i="3" s="1"/>
  <c r="J53" i="1"/>
  <c r="Q51" i="3"/>
  <c r="J52" i="1"/>
  <c r="Q50" i="3" s="1"/>
  <c r="J51" i="1"/>
  <c r="Q49" i="3"/>
  <c r="J50" i="1"/>
  <c r="Q48" i="3" s="1"/>
  <c r="J49" i="1"/>
  <c r="J48" i="1"/>
  <c r="J47" i="1"/>
  <c r="Q47" i="3" s="1"/>
  <c r="J46" i="1"/>
  <c r="Q46" i="3" s="1"/>
  <c r="J45" i="1"/>
  <c r="Q45" i="3"/>
  <c r="J44" i="1"/>
  <c r="Q44" i="3" s="1"/>
  <c r="J43" i="1"/>
  <c r="Q43" i="3" s="1"/>
  <c r="J42" i="1"/>
  <c r="Q42" i="3"/>
  <c r="J41" i="1"/>
  <c r="Q41" i="3"/>
  <c r="J40" i="1"/>
  <c r="Q40" i="3"/>
  <c r="J39" i="1"/>
  <c r="Q39" i="3" s="1"/>
  <c r="J38" i="1"/>
  <c r="Q38" i="3"/>
  <c r="J37" i="1"/>
  <c r="Q37" i="3" s="1"/>
  <c r="J36" i="1"/>
  <c r="Q36" i="3"/>
  <c r="J35" i="1"/>
  <c r="Q35" i="3" s="1"/>
  <c r="J34" i="1"/>
  <c r="Q34" i="3"/>
  <c r="J33" i="1"/>
  <c r="Q33" i="3"/>
  <c r="J32" i="1"/>
  <c r="Q32" i="3"/>
  <c r="J31" i="1"/>
  <c r="Q31" i="3" s="1"/>
  <c r="J30" i="1"/>
  <c r="Q30" i="3" s="1"/>
  <c r="J29" i="1"/>
  <c r="Q29" i="3"/>
  <c r="J28" i="1"/>
  <c r="Q28" i="3" s="1"/>
  <c r="J27" i="1"/>
  <c r="Q27" i="3" s="1"/>
  <c r="J26" i="1"/>
  <c r="Q26" i="3"/>
  <c r="J25" i="1"/>
  <c r="Q25" i="3"/>
  <c r="J24" i="1"/>
  <c r="Q24" i="3"/>
  <c r="Q22" i="3"/>
  <c r="Q21" i="3"/>
  <c r="Q20" i="3"/>
  <c r="Q18" i="3"/>
  <c r="Q17" i="3"/>
  <c r="Q16" i="3"/>
  <c r="Q14" i="3"/>
  <c r="Q13" i="3"/>
  <c r="Q12" i="3"/>
  <c r="Q10" i="3"/>
  <c r="J9" i="1"/>
  <c r="Q9" i="3" s="1"/>
  <c r="J8" i="1"/>
  <c r="Q8" i="3"/>
  <c r="J7" i="1"/>
  <c r="Q7" i="3" s="1"/>
  <c r="J6" i="1"/>
  <c r="Q6" i="3"/>
  <c r="J5" i="1"/>
  <c r="Q5" i="3" s="1"/>
  <c r="J4" i="1"/>
  <c r="Q4" i="3"/>
  <c r="J3" i="1"/>
  <c r="Q3" i="3" s="1"/>
  <c r="J2" i="1"/>
  <c r="B34" i="3"/>
  <c r="B17" i="3"/>
  <c r="B11" i="3"/>
  <c r="B1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C5" i="3"/>
  <c r="D5" i="3"/>
  <c r="E5" i="3"/>
  <c r="E49" i="3"/>
  <c r="C49" i="3"/>
  <c r="E57" i="3"/>
  <c r="C57" i="3"/>
  <c r="E64" i="3"/>
  <c r="C64" i="3"/>
  <c r="E65" i="3"/>
  <c r="C65" i="3"/>
  <c r="E66" i="3"/>
  <c r="C66" i="3"/>
  <c r="G327" i="1"/>
  <c r="G329" i="1"/>
  <c r="G332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2" i="1"/>
  <c r="G311" i="1"/>
  <c r="G335" i="1"/>
  <c r="G336" i="1"/>
  <c r="E3" i="3"/>
  <c r="C3" i="3"/>
  <c r="F3" i="3"/>
  <c r="F4" i="3"/>
  <c r="E12" i="3"/>
  <c r="E11" i="3"/>
  <c r="C12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E322" i="3"/>
  <c r="C322" i="3"/>
  <c r="E321" i="3"/>
  <c r="C321" i="3"/>
  <c r="G325" i="1"/>
  <c r="E320" i="3"/>
  <c r="C320" i="3"/>
  <c r="E319" i="3"/>
  <c r="C319" i="3"/>
  <c r="E318" i="3"/>
  <c r="C318" i="3"/>
  <c r="E317" i="3"/>
  <c r="C317" i="3"/>
  <c r="E316" i="3"/>
  <c r="C316" i="3"/>
  <c r="E315" i="3"/>
  <c r="C315" i="3"/>
  <c r="E314" i="3"/>
  <c r="C314" i="3"/>
  <c r="E313" i="3"/>
  <c r="C313" i="3"/>
  <c r="E312" i="3"/>
  <c r="C312" i="3"/>
  <c r="E311" i="3"/>
  <c r="C311" i="3"/>
  <c r="E310" i="3"/>
  <c r="C310" i="3"/>
  <c r="E309" i="3"/>
  <c r="C309" i="3"/>
  <c r="E307" i="3"/>
  <c r="C307" i="3"/>
  <c r="E306" i="3"/>
  <c r="E305" i="3"/>
  <c r="C306" i="3"/>
  <c r="E304" i="3"/>
  <c r="C304" i="3"/>
  <c r="E303" i="3"/>
  <c r="C303" i="3"/>
  <c r="E302" i="3"/>
  <c r="C302" i="3"/>
  <c r="E301" i="3"/>
  <c r="C301" i="3"/>
  <c r="E300" i="3"/>
  <c r="C300" i="3"/>
  <c r="E299" i="3"/>
  <c r="C299" i="3"/>
  <c r="E298" i="3"/>
  <c r="C298" i="3"/>
  <c r="E297" i="3"/>
  <c r="C297" i="3"/>
  <c r="E296" i="3"/>
  <c r="E294" i="3"/>
  <c r="C296" i="3"/>
  <c r="E293" i="3"/>
  <c r="C293" i="3"/>
  <c r="E292" i="3"/>
  <c r="E291" i="3"/>
  <c r="C292" i="3"/>
  <c r="E289" i="3"/>
  <c r="C289" i="3"/>
  <c r="E288" i="3"/>
  <c r="C288" i="3"/>
  <c r="E287" i="3"/>
  <c r="C287" i="3"/>
  <c r="E285" i="3"/>
  <c r="E283" i="3"/>
  <c r="E284" i="3"/>
  <c r="C285" i="3"/>
  <c r="E282" i="3"/>
  <c r="C282" i="3"/>
  <c r="E281" i="3"/>
  <c r="C281" i="3"/>
  <c r="E279" i="3"/>
  <c r="E277" i="3"/>
  <c r="E278" i="3"/>
  <c r="C279" i="3"/>
  <c r="E276" i="3"/>
  <c r="E274" i="3"/>
  <c r="E275" i="3"/>
  <c r="C276" i="3"/>
  <c r="E271" i="3"/>
  <c r="C271" i="3"/>
  <c r="E273" i="3"/>
  <c r="C273" i="3"/>
  <c r="E270" i="3"/>
  <c r="E269" i="3"/>
  <c r="C270" i="3"/>
  <c r="E268" i="3"/>
  <c r="C268" i="3"/>
  <c r="E266" i="3"/>
  <c r="C266" i="3"/>
  <c r="E265" i="3"/>
  <c r="C265" i="3"/>
  <c r="E264" i="3"/>
  <c r="C264" i="3"/>
  <c r="E263" i="3"/>
  <c r="C263" i="3"/>
  <c r="E262" i="3"/>
  <c r="C262" i="3"/>
  <c r="E6" i="3"/>
  <c r="F5" i="3"/>
  <c r="F6" i="3"/>
  <c r="C6" i="3"/>
  <c r="G6" i="3" s="1"/>
  <c r="E8" i="3"/>
  <c r="C8" i="3"/>
  <c r="E14" i="3"/>
  <c r="C14" i="3"/>
  <c r="E15" i="3"/>
  <c r="C15" i="3"/>
  <c r="E18" i="3"/>
  <c r="C18" i="3"/>
  <c r="E19" i="3"/>
  <c r="C19" i="3"/>
  <c r="E20" i="3"/>
  <c r="C20" i="3"/>
  <c r="E21" i="3"/>
  <c r="C21" i="3"/>
  <c r="E23" i="3"/>
  <c r="C23" i="3"/>
  <c r="E26" i="3"/>
  <c r="C26" i="3"/>
  <c r="E27" i="3"/>
  <c r="C27" i="3"/>
  <c r="E28" i="3"/>
  <c r="C28" i="3"/>
  <c r="E30" i="3"/>
  <c r="C30" i="3"/>
  <c r="E32" i="3"/>
  <c r="C32" i="3"/>
  <c r="E33" i="3"/>
  <c r="C33" i="3"/>
  <c r="E35" i="3"/>
  <c r="C35" i="3"/>
  <c r="E36" i="3"/>
  <c r="H36" i="3"/>
  <c r="C36" i="3"/>
  <c r="E38" i="3"/>
  <c r="E37" i="3"/>
  <c r="C38" i="3"/>
  <c r="E40" i="3"/>
  <c r="C40" i="3"/>
  <c r="E41" i="3"/>
  <c r="C41" i="3"/>
  <c r="E44" i="3"/>
  <c r="C44" i="3"/>
  <c r="E45" i="3"/>
  <c r="C45" i="3"/>
  <c r="E46" i="3"/>
  <c r="C46" i="3"/>
  <c r="E47" i="3"/>
  <c r="C47" i="3"/>
  <c r="E48" i="3"/>
  <c r="C48" i="3"/>
  <c r="E55" i="3"/>
  <c r="E54" i="3"/>
  <c r="C55" i="3"/>
  <c r="E56" i="3"/>
  <c r="C56" i="3"/>
  <c r="E58" i="3"/>
  <c r="C58" i="3"/>
  <c r="E59" i="3"/>
  <c r="C59" i="3"/>
  <c r="E61" i="3"/>
  <c r="E60" i="3"/>
  <c r="C61" i="3"/>
  <c r="E63" i="3"/>
  <c r="E62" i="3"/>
  <c r="C63" i="3"/>
  <c r="E67" i="3"/>
  <c r="C67" i="3"/>
  <c r="E70" i="3"/>
  <c r="C70" i="3"/>
  <c r="E71" i="3"/>
  <c r="C71" i="3"/>
  <c r="E72" i="3"/>
  <c r="C72" i="3"/>
  <c r="E73" i="3"/>
  <c r="C73" i="3"/>
  <c r="E74" i="3"/>
  <c r="C74" i="3"/>
  <c r="E75" i="3"/>
  <c r="C75" i="3"/>
  <c r="E76" i="3"/>
  <c r="C76" i="3"/>
  <c r="E77" i="3"/>
  <c r="C77" i="3"/>
  <c r="E78" i="3"/>
  <c r="C78" i="3"/>
  <c r="E81" i="3"/>
  <c r="E79" i="3"/>
  <c r="E80" i="3"/>
  <c r="C81" i="3"/>
  <c r="E83" i="3"/>
  <c r="C83" i="3"/>
  <c r="E85" i="3"/>
  <c r="C85" i="3"/>
  <c r="E87" i="3"/>
  <c r="C87" i="3"/>
  <c r="E108" i="3"/>
  <c r="E106" i="3"/>
  <c r="E107" i="3"/>
  <c r="C108" i="3"/>
  <c r="E109" i="3"/>
  <c r="C109" i="3"/>
  <c r="E110" i="3"/>
  <c r="C110" i="3"/>
  <c r="E111" i="3"/>
  <c r="C111" i="3"/>
  <c r="E112" i="3"/>
  <c r="C112" i="3"/>
  <c r="E113" i="3"/>
  <c r="C113" i="3"/>
  <c r="E115" i="3"/>
  <c r="C115" i="3"/>
  <c r="E117" i="3"/>
  <c r="C117" i="3"/>
  <c r="E120" i="3"/>
  <c r="E118" i="3"/>
  <c r="E119" i="3"/>
  <c r="C120" i="3"/>
  <c r="E123" i="3"/>
  <c r="C123" i="3"/>
  <c r="E124" i="3"/>
  <c r="C124" i="3"/>
  <c r="E125" i="3"/>
  <c r="C125" i="3"/>
  <c r="E126" i="3"/>
  <c r="C126" i="3"/>
  <c r="E128" i="3"/>
  <c r="C128" i="3"/>
  <c r="E129" i="3"/>
  <c r="C129" i="3"/>
  <c r="E130" i="3"/>
  <c r="C130" i="3"/>
  <c r="E133" i="3"/>
  <c r="C133" i="3"/>
  <c r="E135" i="3"/>
  <c r="C135" i="3"/>
  <c r="E136" i="3"/>
  <c r="C136" i="3"/>
  <c r="E139" i="3"/>
  <c r="E138" i="3"/>
  <c r="C139" i="3"/>
  <c r="E140" i="3"/>
  <c r="C140" i="3"/>
  <c r="E141" i="3"/>
  <c r="C141" i="3"/>
  <c r="E142" i="3"/>
  <c r="C142" i="3"/>
  <c r="E144" i="3"/>
  <c r="C144" i="3"/>
  <c r="E145" i="3"/>
  <c r="C145" i="3"/>
  <c r="E148" i="3"/>
  <c r="C148" i="3"/>
  <c r="E149" i="3"/>
  <c r="C149" i="3"/>
  <c r="E150" i="3"/>
  <c r="C150" i="3"/>
  <c r="E151" i="3"/>
  <c r="C151" i="3"/>
  <c r="E152" i="3"/>
  <c r="C152" i="3"/>
  <c r="E154" i="3"/>
  <c r="C154" i="3"/>
  <c r="E155" i="3"/>
  <c r="C155" i="3"/>
  <c r="E156" i="3"/>
  <c r="C156" i="3"/>
  <c r="E157" i="3"/>
  <c r="C157" i="3"/>
  <c r="E158" i="3"/>
  <c r="C158" i="3"/>
  <c r="E159" i="3"/>
  <c r="C159" i="3"/>
  <c r="E160" i="3"/>
  <c r="C160" i="3"/>
  <c r="E161" i="3"/>
  <c r="C161" i="3"/>
  <c r="E162" i="3"/>
  <c r="C162" i="3"/>
  <c r="E164" i="3"/>
  <c r="E163" i="3"/>
  <c r="C164" i="3"/>
  <c r="E165" i="3"/>
  <c r="C165" i="3"/>
  <c r="E166" i="3"/>
  <c r="C166" i="3"/>
  <c r="E167" i="3"/>
  <c r="C167" i="3"/>
  <c r="E168" i="3"/>
  <c r="C168" i="3"/>
  <c r="E170" i="3"/>
  <c r="C170" i="3"/>
  <c r="E171" i="3"/>
  <c r="C171" i="3"/>
  <c r="E173" i="3"/>
  <c r="E172" i="3"/>
  <c r="C173" i="3"/>
  <c r="E175" i="3"/>
  <c r="E174" i="3"/>
  <c r="C175" i="3"/>
  <c r="E176" i="3"/>
  <c r="C176" i="3"/>
  <c r="E177" i="3"/>
  <c r="C177" i="3"/>
  <c r="E179" i="3"/>
  <c r="C179" i="3"/>
  <c r="E180" i="3"/>
  <c r="C180" i="3"/>
  <c r="E181" i="3"/>
  <c r="C181" i="3"/>
  <c r="E183" i="3"/>
  <c r="E182" i="3"/>
  <c r="C183" i="3"/>
  <c r="E185" i="3"/>
  <c r="E184" i="3"/>
  <c r="C185" i="3"/>
  <c r="E186" i="3"/>
  <c r="C186" i="3"/>
  <c r="E188" i="3"/>
  <c r="C188" i="3"/>
  <c r="E190" i="3"/>
  <c r="C190" i="3"/>
  <c r="E191" i="3"/>
  <c r="C191" i="3"/>
  <c r="E192" i="3"/>
  <c r="C192" i="3"/>
  <c r="E193" i="3"/>
  <c r="C193" i="3"/>
  <c r="E194" i="3"/>
  <c r="C194" i="3"/>
  <c r="E195" i="3"/>
  <c r="C195" i="3"/>
  <c r="E197" i="3"/>
  <c r="C197" i="3"/>
  <c r="E198" i="3"/>
  <c r="C198" i="3"/>
  <c r="E199" i="3"/>
  <c r="C199" i="3"/>
  <c r="E200" i="3"/>
  <c r="C200" i="3"/>
  <c r="E202" i="3"/>
  <c r="C202" i="3"/>
  <c r="E203" i="3"/>
  <c r="C203" i="3"/>
  <c r="E205" i="3"/>
  <c r="C205" i="3"/>
  <c r="E207" i="3"/>
  <c r="E206" i="3"/>
  <c r="C207" i="3"/>
  <c r="E210" i="3"/>
  <c r="C210" i="3"/>
  <c r="E211" i="3"/>
  <c r="C211" i="3"/>
  <c r="E213" i="3"/>
  <c r="C213" i="3"/>
  <c r="E214" i="3"/>
  <c r="C214" i="3"/>
  <c r="E215" i="3"/>
  <c r="C215" i="3"/>
  <c r="E216" i="3"/>
  <c r="C216" i="3"/>
  <c r="E217" i="3"/>
  <c r="C217" i="3"/>
  <c r="E220" i="3"/>
  <c r="C220" i="3"/>
  <c r="E222" i="3"/>
  <c r="C222" i="3"/>
  <c r="E223" i="3"/>
  <c r="C223" i="3"/>
  <c r="E225" i="3"/>
  <c r="C225" i="3"/>
  <c r="E226" i="3"/>
  <c r="C226" i="3"/>
  <c r="E227" i="3"/>
  <c r="C227" i="3"/>
  <c r="E228" i="3"/>
  <c r="C228" i="3"/>
  <c r="E229" i="3"/>
  <c r="C229" i="3"/>
  <c r="E230" i="3"/>
  <c r="C230" i="3"/>
  <c r="E232" i="3"/>
  <c r="E231" i="3"/>
  <c r="C232" i="3"/>
  <c r="E233" i="3"/>
  <c r="C233" i="3"/>
  <c r="E235" i="3"/>
  <c r="E234" i="3"/>
  <c r="C235" i="3"/>
  <c r="E236" i="3"/>
  <c r="C236" i="3"/>
  <c r="E242" i="3"/>
  <c r="E237" i="3"/>
  <c r="E238" i="3"/>
  <c r="E239" i="3"/>
  <c r="E240" i="3"/>
  <c r="C242" i="3"/>
  <c r="E243" i="3"/>
  <c r="C243" i="3"/>
  <c r="E244" i="3"/>
  <c r="C244" i="3"/>
  <c r="E245" i="3"/>
  <c r="C245" i="3"/>
  <c r="E246" i="3"/>
  <c r="C246" i="3"/>
  <c r="E247" i="3"/>
  <c r="C247" i="3"/>
  <c r="E249" i="3"/>
  <c r="E248" i="3"/>
  <c r="C249" i="3"/>
  <c r="E250" i="3"/>
  <c r="C250" i="3"/>
  <c r="E251" i="3"/>
  <c r="C251" i="3"/>
  <c r="E253" i="3"/>
  <c r="C253" i="3"/>
  <c r="E256" i="3"/>
  <c r="E254" i="3"/>
  <c r="E255" i="3"/>
  <c r="C256" i="3"/>
  <c r="E260" i="3"/>
  <c r="C260" i="3"/>
  <c r="B323" i="3"/>
  <c r="G331" i="1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G333" i="1"/>
  <c r="G330" i="1"/>
  <c r="C62" i="3"/>
  <c r="G308" i="1"/>
  <c r="C4" i="3"/>
  <c r="A4" i="3" s="1"/>
  <c r="C7" i="3"/>
  <c r="C9" i="3"/>
  <c r="C10" i="3"/>
  <c r="C11" i="3"/>
  <c r="C13" i="3"/>
  <c r="C16" i="3"/>
  <c r="C17" i="3"/>
  <c r="C22" i="3"/>
  <c r="C24" i="3"/>
  <c r="C25" i="3"/>
  <c r="C29" i="3"/>
  <c r="C31" i="3"/>
  <c r="C37" i="3"/>
  <c r="C39" i="3"/>
  <c r="C42" i="3"/>
  <c r="C43" i="3"/>
  <c r="C50" i="3"/>
  <c r="C51" i="3"/>
  <c r="C52" i="3"/>
  <c r="C53" i="3"/>
  <c r="C54" i="3"/>
  <c r="C60" i="3"/>
  <c r="C68" i="3"/>
  <c r="C69" i="3"/>
  <c r="C79" i="3"/>
  <c r="C80" i="3"/>
  <c r="C82" i="3"/>
  <c r="C106" i="3"/>
  <c r="C107" i="3"/>
  <c r="C114" i="3"/>
  <c r="C116" i="3"/>
  <c r="C118" i="3"/>
  <c r="C119" i="3"/>
  <c r="C121" i="3"/>
  <c r="C122" i="3"/>
  <c r="C127" i="3"/>
  <c r="C131" i="3"/>
  <c r="C132" i="3"/>
  <c r="C134" i="3"/>
  <c r="C137" i="3"/>
  <c r="C138" i="3"/>
  <c r="C143" i="3"/>
  <c r="C146" i="3"/>
  <c r="C147" i="3"/>
  <c r="C153" i="3"/>
  <c r="C163" i="3"/>
  <c r="C169" i="3"/>
  <c r="C172" i="3"/>
  <c r="C174" i="3"/>
  <c r="C178" i="3"/>
  <c r="C182" i="3"/>
  <c r="C184" i="3"/>
  <c r="C187" i="3"/>
  <c r="C189" i="3"/>
  <c r="C196" i="3"/>
  <c r="C201" i="3"/>
  <c r="C204" i="3"/>
  <c r="C206" i="3"/>
  <c r="C208" i="3"/>
  <c r="C209" i="3"/>
  <c r="C212" i="3"/>
  <c r="C218" i="3"/>
  <c r="C219" i="3"/>
  <c r="C221" i="3"/>
  <c r="C224" i="3"/>
  <c r="C231" i="3"/>
  <c r="C234" i="3"/>
  <c r="C237" i="3"/>
  <c r="C238" i="3"/>
  <c r="C239" i="3"/>
  <c r="C240" i="3"/>
  <c r="C241" i="3"/>
  <c r="C248" i="3"/>
  <c r="C252" i="3"/>
  <c r="C254" i="3"/>
  <c r="C255" i="3"/>
  <c r="C257" i="3"/>
  <c r="C258" i="3"/>
  <c r="C259" i="3"/>
  <c r="C261" i="3"/>
  <c r="C267" i="3"/>
  <c r="C269" i="3"/>
  <c r="C272" i="3"/>
  <c r="C274" i="3"/>
  <c r="C275" i="3"/>
  <c r="C277" i="3"/>
  <c r="C278" i="3"/>
  <c r="C280" i="3"/>
  <c r="C283" i="3"/>
  <c r="C284" i="3"/>
  <c r="C286" i="3"/>
  <c r="C290" i="3"/>
  <c r="C291" i="3"/>
  <c r="C294" i="3"/>
  <c r="C295" i="3"/>
  <c r="C305" i="3"/>
  <c r="C308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E332" i="3"/>
  <c r="E324" i="3"/>
  <c r="E326" i="3"/>
  <c r="E327" i="3"/>
  <c r="E329" i="3"/>
  <c r="E330" i="3"/>
  <c r="E331" i="3"/>
  <c r="E290" i="3"/>
  <c r="E219" i="3"/>
  <c r="E212" i="3"/>
  <c r="E178" i="3"/>
  <c r="E52" i="3"/>
  <c r="E51" i="3"/>
  <c r="E50" i="3"/>
  <c r="E25" i="3"/>
  <c r="G534" i="3"/>
  <c r="G533" i="3"/>
  <c r="G532" i="3"/>
  <c r="G531" i="3"/>
  <c r="G530" i="3"/>
  <c r="G529" i="3"/>
  <c r="G528" i="3"/>
  <c r="G527" i="3"/>
  <c r="G526" i="3"/>
  <c r="G525" i="3"/>
  <c r="G524" i="3"/>
  <c r="G523" i="3"/>
  <c r="G522" i="3"/>
  <c r="G521" i="3"/>
  <c r="G520" i="3"/>
  <c r="G519" i="3"/>
  <c r="G518" i="3"/>
  <c r="G517" i="3"/>
  <c r="G516" i="3"/>
  <c r="G515" i="3"/>
  <c r="G514" i="3"/>
  <c r="G513" i="3"/>
  <c r="G512" i="3"/>
  <c r="G511" i="3"/>
  <c r="G510" i="3"/>
  <c r="G509" i="3"/>
  <c r="G508" i="3"/>
  <c r="G507" i="3"/>
  <c r="G506" i="3"/>
  <c r="G505" i="3"/>
  <c r="G504" i="3"/>
  <c r="G503" i="3"/>
  <c r="G502" i="3"/>
  <c r="G501" i="3"/>
  <c r="G500" i="3"/>
  <c r="G499" i="3"/>
  <c r="G498" i="3"/>
  <c r="G497" i="3"/>
  <c r="G496" i="3"/>
  <c r="G495" i="3"/>
  <c r="G494" i="3"/>
  <c r="G493" i="3"/>
  <c r="G492" i="3"/>
  <c r="G491" i="3"/>
  <c r="G490" i="3"/>
  <c r="G489" i="3"/>
  <c r="G488" i="3"/>
  <c r="G487" i="3"/>
  <c r="G486" i="3"/>
  <c r="G485" i="3"/>
  <c r="G484" i="3"/>
  <c r="G483" i="3"/>
  <c r="G482" i="3"/>
  <c r="G481" i="3"/>
  <c r="G480" i="3"/>
  <c r="G479" i="3"/>
  <c r="G478" i="3"/>
  <c r="G477" i="3"/>
  <c r="G476" i="3"/>
  <c r="G475" i="3"/>
  <c r="G474" i="3"/>
  <c r="G473" i="3"/>
  <c r="G472" i="3"/>
  <c r="G471" i="3"/>
  <c r="G470" i="3"/>
  <c r="G469" i="3"/>
  <c r="G468" i="3"/>
  <c r="G467" i="3"/>
  <c r="G466" i="3"/>
  <c r="G465" i="3"/>
  <c r="G464" i="3"/>
  <c r="G463" i="3"/>
  <c r="G462" i="3"/>
  <c r="G461" i="3"/>
  <c r="G460" i="3"/>
  <c r="G459" i="3"/>
  <c r="G458" i="3"/>
  <c r="G457" i="3"/>
  <c r="G456" i="3"/>
  <c r="G455" i="3"/>
  <c r="G454" i="3"/>
  <c r="G453" i="3"/>
  <c r="G452" i="3"/>
  <c r="G451" i="3"/>
  <c r="G450" i="3"/>
  <c r="G449" i="3"/>
  <c r="G448" i="3"/>
  <c r="G447" i="3"/>
  <c r="G446" i="3"/>
  <c r="G445" i="3"/>
  <c r="G444" i="3"/>
  <c r="G443" i="3"/>
  <c r="G442" i="3"/>
  <c r="G441" i="3"/>
  <c r="G440" i="3"/>
  <c r="G439" i="3"/>
  <c r="G438" i="3"/>
  <c r="G437" i="3"/>
  <c r="G436" i="3"/>
  <c r="G435" i="3"/>
  <c r="G434" i="3"/>
  <c r="G433" i="3"/>
  <c r="G432" i="3"/>
  <c r="G431" i="3"/>
  <c r="G430" i="3"/>
  <c r="G429" i="3"/>
  <c r="G428" i="3"/>
  <c r="G427" i="3"/>
  <c r="G426" i="3"/>
  <c r="G425" i="3"/>
  <c r="G424" i="3"/>
  <c r="G423" i="3"/>
  <c r="G422" i="3"/>
  <c r="G421" i="3"/>
  <c r="G420" i="3"/>
  <c r="G419" i="3"/>
  <c r="G418" i="3"/>
  <c r="G417" i="3"/>
  <c r="G416" i="3"/>
  <c r="G415" i="3"/>
  <c r="G414" i="3"/>
  <c r="G413" i="3"/>
  <c r="G412" i="3"/>
  <c r="G411" i="3"/>
  <c r="G410" i="3"/>
  <c r="G409" i="3"/>
  <c r="G408" i="3"/>
  <c r="G407" i="3"/>
  <c r="G406" i="3"/>
  <c r="G405" i="3"/>
  <c r="G404" i="3"/>
  <c r="G403" i="3"/>
  <c r="G402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28" i="3"/>
  <c r="E325" i="3"/>
  <c r="E323" i="3"/>
  <c r="E308" i="3"/>
  <c r="E295" i="3"/>
  <c r="E286" i="3"/>
  <c r="E280" i="3"/>
  <c r="E272" i="3"/>
  <c r="E267" i="3"/>
  <c r="E261" i="3"/>
  <c r="E259" i="3"/>
  <c r="E258" i="3"/>
  <c r="E257" i="3"/>
  <c r="E252" i="3"/>
  <c r="E241" i="3"/>
  <c r="E224" i="3"/>
  <c r="E221" i="3"/>
  <c r="E218" i="3"/>
  <c r="E209" i="3"/>
  <c r="E208" i="3"/>
  <c r="E204" i="3"/>
  <c r="E201" i="3"/>
  <c r="E196" i="3"/>
  <c r="E189" i="3"/>
  <c r="E187" i="3"/>
  <c r="E169" i="3"/>
  <c r="E153" i="3"/>
  <c r="E147" i="3"/>
  <c r="E146" i="3"/>
  <c r="E143" i="3"/>
  <c r="E137" i="3"/>
  <c r="E134" i="3"/>
  <c r="E132" i="3"/>
  <c r="E131" i="3"/>
  <c r="E127" i="3"/>
  <c r="E122" i="3"/>
  <c r="E121" i="3"/>
  <c r="E116" i="3"/>
  <c r="E114" i="3"/>
  <c r="E82" i="3"/>
  <c r="E69" i="3"/>
  <c r="E68" i="3"/>
  <c r="E53" i="3"/>
  <c r="E43" i="3"/>
  <c r="E42" i="3"/>
  <c r="E39" i="3"/>
  <c r="E34" i="3"/>
  <c r="E31" i="3"/>
  <c r="E29" i="3"/>
  <c r="E24" i="3"/>
  <c r="E22" i="3"/>
  <c r="E17" i="3"/>
  <c r="E16" i="3"/>
  <c r="E13" i="3"/>
  <c r="E10" i="3"/>
  <c r="E9" i="3"/>
  <c r="E7" i="3"/>
  <c r="E4" i="3"/>
  <c r="D6" i="3"/>
  <c r="H6" i="3" s="1"/>
  <c r="M3" i="3"/>
  <c r="D322" i="3"/>
  <c r="H322" i="3" s="1"/>
  <c r="D321" i="3"/>
  <c r="D320" i="3"/>
  <c r="H320" i="3"/>
  <c r="D319" i="3"/>
  <c r="H319" i="3" s="1"/>
  <c r="D318" i="3"/>
  <c r="H318" i="3"/>
  <c r="D317" i="3"/>
  <c r="H317" i="3" s="1"/>
  <c r="D316" i="3"/>
  <c r="H316" i="3" s="1"/>
  <c r="D315" i="3"/>
  <c r="H315" i="3" s="1"/>
  <c r="D314" i="3"/>
  <c r="D313" i="3"/>
  <c r="H313" i="3" s="1"/>
  <c r="D312" i="3"/>
  <c r="H312" i="3" s="1"/>
  <c r="D311" i="3"/>
  <c r="H311" i="3" s="1"/>
  <c r="D310" i="3"/>
  <c r="H310" i="3" s="1"/>
  <c r="D309" i="3"/>
  <c r="H309" i="3" s="1"/>
  <c r="D307" i="3"/>
  <c r="D306" i="3"/>
  <c r="H306" i="3" s="1"/>
  <c r="D304" i="3"/>
  <c r="H304" i="3" s="1"/>
  <c r="D303" i="3"/>
  <c r="H303" i="3" s="1"/>
  <c r="D302" i="3"/>
  <c r="H302" i="3"/>
  <c r="D301" i="3"/>
  <c r="H301" i="3" s="1"/>
  <c r="D300" i="3"/>
  <c r="D299" i="3"/>
  <c r="H299" i="3" s="1"/>
  <c r="D298" i="3"/>
  <c r="D297" i="3"/>
  <c r="H297" i="3" s="1"/>
  <c r="D296" i="3"/>
  <c r="D293" i="3"/>
  <c r="H293" i="3" s="1"/>
  <c r="D292" i="3"/>
  <c r="H292" i="3" s="1"/>
  <c r="D290" i="3"/>
  <c r="H290" i="3" s="1"/>
  <c r="D289" i="3"/>
  <c r="H289" i="3" s="1"/>
  <c r="D288" i="3"/>
  <c r="D287" i="3"/>
  <c r="D285" i="3"/>
  <c r="H285" i="3" s="1"/>
  <c r="D282" i="3"/>
  <c r="D281" i="3"/>
  <c r="D279" i="3"/>
  <c r="H279" i="3" s="1"/>
  <c r="D276" i="3"/>
  <c r="D273" i="3"/>
  <c r="D271" i="3"/>
  <c r="H271" i="3" s="1"/>
  <c r="D270" i="3"/>
  <c r="D268" i="3"/>
  <c r="H268" i="3" s="1"/>
  <c r="D266" i="3"/>
  <c r="D265" i="3"/>
  <c r="H265" i="3" s="1"/>
  <c r="D264" i="3"/>
  <c r="H264" i="3" s="1"/>
  <c r="D263" i="3"/>
  <c r="H263" i="3" s="1"/>
  <c r="D262" i="3"/>
  <c r="D260" i="3"/>
  <c r="D256" i="3"/>
  <c r="H256" i="3" s="1"/>
  <c r="D253" i="3"/>
  <c r="H253" i="3"/>
  <c r="D251" i="3"/>
  <c r="D250" i="3"/>
  <c r="H250" i="3" s="1"/>
  <c r="D249" i="3"/>
  <c r="H249" i="3"/>
  <c r="D247" i="3"/>
  <c r="H247" i="3" s="1"/>
  <c r="D246" i="3"/>
  <c r="H246" i="3" s="1"/>
  <c r="D245" i="3"/>
  <c r="H245" i="3" s="1"/>
  <c r="D244" i="3"/>
  <c r="H244" i="3" s="1"/>
  <c r="D243" i="3"/>
  <c r="H243" i="3" s="1"/>
  <c r="D242" i="3"/>
  <c r="H242" i="3" s="1"/>
  <c r="D236" i="3"/>
  <c r="H236" i="3" s="1"/>
  <c r="D235" i="3"/>
  <c r="H235" i="3"/>
  <c r="D233" i="3"/>
  <c r="D232" i="3"/>
  <c r="H232" i="3" s="1"/>
  <c r="D230" i="3"/>
  <c r="D229" i="3"/>
  <c r="H229" i="3" s="1"/>
  <c r="D228" i="3"/>
  <c r="H228" i="3" s="1"/>
  <c r="D227" i="3"/>
  <c r="H227" i="3" s="1"/>
  <c r="D226" i="3"/>
  <c r="H226" i="3" s="1"/>
  <c r="D225" i="3"/>
  <c r="H225" i="3" s="1"/>
  <c r="D223" i="3"/>
  <c r="H223" i="3" s="1"/>
  <c r="D222" i="3"/>
  <c r="H222" i="3"/>
  <c r="D220" i="3"/>
  <c r="H220" i="3" s="1"/>
  <c r="D219" i="3"/>
  <c r="H219" i="3" s="1"/>
  <c r="D217" i="3"/>
  <c r="H217" i="3"/>
  <c r="D216" i="3"/>
  <c r="H216" i="3" s="1"/>
  <c r="D215" i="3"/>
  <c r="H215" i="3" s="1"/>
  <c r="D214" i="3"/>
  <c r="H214" i="3" s="1"/>
  <c r="D213" i="3"/>
  <c r="H213" i="3" s="1"/>
  <c r="D212" i="3"/>
  <c r="H212" i="3" s="1"/>
  <c r="D211" i="3"/>
  <c r="D210" i="3"/>
  <c r="H210" i="3" s="1"/>
  <c r="D207" i="3"/>
  <c r="H207" i="3" s="1"/>
  <c r="D205" i="3"/>
  <c r="H205" i="3" s="1"/>
  <c r="D203" i="3"/>
  <c r="H203" i="3"/>
  <c r="D202" i="3"/>
  <c r="H202" i="3" s="1"/>
  <c r="D200" i="3"/>
  <c r="H200" i="3" s="1"/>
  <c r="D199" i="3"/>
  <c r="H199" i="3" s="1"/>
  <c r="D198" i="3"/>
  <c r="H198" i="3" s="1"/>
  <c r="D197" i="3"/>
  <c r="H197" i="3" s="1"/>
  <c r="D195" i="3"/>
  <c r="H195" i="3"/>
  <c r="D194" i="3"/>
  <c r="H194" i="3" s="1"/>
  <c r="D193" i="3"/>
  <c r="D192" i="3"/>
  <c r="D191" i="3"/>
  <c r="H191" i="3" s="1"/>
  <c r="D190" i="3"/>
  <c r="D188" i="3"/>
  <c r="H188" i="3" s="1"/>
  <c r="D186" i="3"/>
  <c r="H186" i="3"/>
  <c r="D185" i="3"/>
  <c r="H185" i="3" s="1"/>
  <c r="D183" i="3"/>
  <c r="H183" i="3" s="1"/>
  <c r="D181" i="3"/>
  <c r="H181" i="3" s="1"/>
  <c r="D180" i="3"/>
  <c r="H180" i="3" s="1"/>
  <c r="D179" i="3"/>
  <c r="H179" i="3" s="1"/>
  <c r="D178" i="3"/>
  <c r="D177" i="3"/>
  <c r="H177" i="3" s="1"/>
  <c r="D176" i="3"/>
  <c r="D175" i="3"/>
  <c r="H175" i="3" s="1"/>
  <c r="D173" i="3"/>
  <c r="H173" i="3" s="1"/>
  <c r="D171" i="3"/>
  <c r="H171" i="3" s="1"/>
  <c r="D170" i="3"/>
  <c r="H170" i="3" s="1"/>
  <c r="D168" i="3"/>
  <c r="H168" i="3" s="1"/>
  <c r="D167" i="3"/>
  <c r="H167" i="3"/>
  <c r="D166" i="3"/>
  <c r="H166" i="3" s="1"/>
  <c r="D165" i="3"/>
  <c r="H165" i="3" s="1"/>
  <c r="D164" i="3"/>
  <c r="H164" i="3" s="1"/>
  <c r="D162" i="3"/>
  <c r="H162" i="3" s="1"/>
  <c r="D161" i="3"/>
  <c r="H161" i="3" s="1"/>
  <c r="D160" i="3"/>
  <c r="H160" i="3"/>
  <c r="D159" i="3"/>
  <c r="H159" i="3" s="1"/>
  <c r="D158" i="3"/>
  <c r="H158" i="3" s="1"/>
  <c r="D157" i="3"/>
  <c r="H157" i="3" s="1"/>
  <c r="D156" i="3"/>
  <c r="H156" i="3" s="1"/>
  <c r="D155" i="3"/>
  <c r="H155" i="3" s="1"/>
  <c r="D154" i="3"/>
  <c r="H154" i="3" s="1"/>
  <c r="D152" i="3"/>
  <c r="H152" i="3" s="1"/>
  <c r="D151" i="3"/>
  <c r="H151" i="3" s="1"/>
  <c r="D150" i="3"/>
  <c r="H150" i="3" s="1"/>
  <c r="D149" i="3"/>
  <c r="H149" i="3"/>
  <c r="D148" i="3"/>
  <c r="H148" i="3" s="1"/>
  <c r="D145" i="3"/>
  <c r="H145" i="3" s="1"/>
  <c r="D144" i="3"/>
  <c r="H144" i="3" s="1"/>
  <c r="D142" i="3"/>
  <c r="H142" i="3" s="1"/>
  <c r="D141" i="3"/>
  <c r="H141" i="3" s="1"/>
  <c r="D140" i="3"/>
  <c r="H140" i="3" s="1"/>
  <c r="D139" i="3"/>
  <c r="H139" i="3" s="1"/>
  <c r="D136" i="3"/>
  <c r="H136" i="3" s="1"/>
  <c r="D135" i="3"/>
  <c r="H135" i="3" s="1"/>
  <c r="D133" i="3"/>
  <c r="H133" i="3" s="1"/>
  <c r="D130" i="3"/>
  <c r="H130" i="3" s="1"/>
  <c r="D129" i="3"/>
  <c r="H129" i="3" s="1"/>
  <c r="D128" i="3"/>
  <c r="H128" i="3"/>
  <c r="D126" i="3"/>
  <c r="H126" i="3" s="1"/>
  <c r="D125" i="3"/>
  <c r="H125" i="3"/>
  <c r="D124" i="3"/>
  <c r="H124" i="3" s="1"/>
  <c r="D123" i="3"/>
  <c r="H123" i="3" s="1"/>
  <c r="D120" i="3"/>
  <c r="H120" i="3" s="1"/>
  <c r="D117" i="3"/>
  <c r="D115" i="3"/>
  <c r="H115" i="3" s="1"/>
  <c r="D113" i="3"/>
  <c r="D112" i="3"/>
  <c r="H112" i="3" s="1"/>
  <c r="D111" i="3"/>
  <c r="D110" i="3"/>
  <c r="H110" i="3" s="1"/>
  <c r="D109" i="3"/>
  <c r="D108" i="3"/>
  <c r="H108" i="3" s="1"/>
  <c r="D105" i="3"/>
  <c r="H105" i="3" s="1"/>
  <c r="D104" i="3"/>
  <c r="H104" i="3"/>
  <c r="D101" i="3"/>
  <c r="H101" i="3" s="1"/>
  <c r="D100" i="3"/>
  <c r="H100" i="3"/>
  <c r="D99" i="3"/>
  <c r="H99" i="3" s="1"/>
  <c r="D98" i="3"/>
  <c r="D97" i="3"/>
  <c r="H97" i="3" s="1"/>
  <c r="D96" i="3"/>
  <c r="H96" i="3" s="1"/>
  <c r="D94" i="3"/>
  <c r="H94" i="3" s="1"/>
  <c r="D92" i="3"/>
  <c r="H92" i="3" s="1"/>
  <c r="D90" i="3"/>
  <c r="H90" i="3" s="1"/>
  <c r="D89" i="3"/>
  <c r="H89" i="3" s="1"/>
  <c r="D87" i="3"/>
  <c r="H87" i="3" s="1"/>
  <c r="D86" i="3"/>
  <c r="H86" i="3" s="1"/>
  <c r="D85" i="3"/>
  <c r="D84" i="3"/>
  <c r="H84" i="3" s="1"/>
  <c r="D83" i="3"/>
  <c r="H83" i="3" s="1"/>
  <c r="D81" i="3"/>
  <c r="H81" i="3" s="1"/>
  <c r="D78" i="3"/>
  <c r="D77" i="3"/>
  <c r="H77" i="3" s="1"/>
  <c r="D76" i="3"/>
  <c r="D75" i="3"/>
  <c r="H75" i="3" s="1"/>
  <c r="D74" i="3"/>
  <c r="D73" i="3"/>
  <c r="H73" i="3" s="1"/>
  <c r="D72" i="3"/>
  <c r="D71" i="3"/>
  <c r="H71" i="3" s="1"/>
  <c r="D70" i="3"/>
  <c r="D67" i="3"/>
  <c r="H67" i="3" s="1"/>
  <c r="D63" i="3"/>
  <c r="D61" i="3"/>
  <c r="H61" i="3" s="1"/>
  <c r="D59" i="3"/>
  <c r="H59" i="3" s="1"/>
  <c r="D58" i="3"/>
  <c r="D56" i="3"/>
  <c r="H56" i="3" s="1"/>
  <c r="D55" i="3"/>
  <c r="H55" i="3"/>
  <c r="D52" i="3"/>
  <c r="H52" i="3" s="1"/>
  <c r="D51" i="3"/>
  <c r="H51" i="3" s="1"/>
  <c r="D50" i="3"/>
  <c r="H50" i="3" s="1"/>
  <c r="D48" i="3"/>
  <c r="H48" i="3" s="1"/>
  <c r="D47" i="3"/>
  <c r="H47" i="3" s="1"/>
  <c r="D46" i="3"/>
  <c r="H46" i="3" s="1"/>
  <c r="D45" i="3"/>
  <c r="D44" i="3"/>
  <c r="H44" i="3" s="1"/>
  <c r="D41" i="3"/>
  <c r="H41" i="3" s="1"/>
  <c r="D40" i="3"/>
  <c r="H40" i="3" s="1"/>
  <c r="D38" i="3"/>
  <c r="H38" i="3" s="1"/>
  <c r="D35" i="3"/>
  <c r="H35" i="3" s="1"/>
  <c r="D33" i="3"/>
  <c r="H33" i="3" s="1"/>
  <c r="D32" i="3"/>
  <c r="H32" i="3" s="1"/>
  <c r="D30" i="3"/>
  <c r="H30" i="3" s="1"/>
  <c r="D28" i="3"/>
  <c r="H28" i="3" s="1"/>
  <c r="D27" i="3"/>
  <c r="H27" i="3" s="1"/>
  <c r="D26" i="3"/>
  <c r="H26" i="3" s="1"/>
  <c r="D25" i="3"/>
  <c r="D23" i="3"/>
  <c r="H23" i="3" s="1"/>
  <c r="D21" i="3"/>
  <c r="H21" i="3" s="1"/>
  <c r="D20" i="3"/>
  <c r="H20" i="3" s="1"/>
  <c r="D19" i="3"/>
  <c r="H19" i="3" s="1"/>
  <c r="D18" i="3"/>
  <c r="H18" i="3" s="1"/>
  <c r="D15" i="3"/>
  <c r="H15" i="3" s="1"/>
  <c r="D14" i="3"/>
  <c r="H14" i="3" s="1"/>
  <c r="D12" i="3"/>
  <c r="H12" i="3" s="1"/>
  <c r="D8" i="3"/>
  <c r="H8" i="3" s="1"/>
  <c r="D3" i="3"/>
  <c r="H3" i="3" s="1"/>
  <c r="H98" i="3"/>
  <c r="H193" i="3"/>
  <c r="H211" i="3"/>
  <c r="H230" i="3"/>
  <c r="D16" i="3"/>
  <c r="D22" i="3"/>
  <c r="D24" i="3"/>
  <c r="D29" i="3"/>
  <c r="H29" i="3" s="1"/>
  <c r="D31" i="3"/>
  <c r="H31" i="3" s="1"/>
  <c r="D34" i="3"/>
  <c r="D37" i="3"/>
  <c r="H37" i="3" s="1"/>
  <c r="D39" i="3"/>
  <c r="H39" i="3" s="1"/>
  <c r="D42" i="3"/>
  <c r="H42" i="3" s="1"/>
  <c r="D43" i="3"/>
  <c r="H43" i="3" s="1"/>
  <c r="D49" i="3"/>
  <c r="H49" i="3" s="1"/>
  <c r="D53" i="3"/>
  <c r="D54" i="3"/>
  <c r="H54" i="3"/>
  <c r="D57" i="3"/>
  <c r="H57" i="3" s="1"/>
  <c r="D60" i="3"/>
  <c r="H60" i="3" s="1"/>
  <c r="D62" i="3"/>
  <c r="H62" i="3" s="1"/>
  <c r="D64" i="3"/>
  <c r="D65" i="3"/>
  <c r="H65" i="3" s="1"/>
  <c r="D66" i="3"/>
  <c r="H66" i="3" s="1"/>
  <c r="D68" i="3"/>
  <c r="D69" i="3"/>
  <c r="H69" i="3" s="1"/>
  <c r="D79" i="3"/>
  <c r="D80" i="3"/>
  <c r="D82" i="3"/>
  <c r="H82" i="3" s="1"/>
  <c r="D88" i="3"/>
  <c r="H88" i="3" s="1"/>
  <c r="D91" i="3"/>
  <c r="H91" i="3" s="1"/>
  <c r="D93" i="3"/>
  <c r="H93" i="3" s="1"/>
  <c r="D95" i="3"/>
  <c r="H95" i="3" s="1"/>
  <c r="D102" i="3"/>
  <c r="D103" i="3"/>
  <c r="H103" i="3" s="1"/>
  <c r="D106" i="3"/>
  <c r="H106" i="3" s="1"/>
  <c r="D107" i="3"/>
  <c r="H107" i="3" s="1"/>
  <c r="D114" i="3"/>
  <c r="D116" i="3"/>
  <c r="H116" i="3" s="1"/>
  <c r="D118" i="3"/>
  <c r="H118" i="3" s="1"/>
  <c r="D119" i="3"/>
  <c r="D121" i="3"/>
  <c r="H121" i="3" s="1"/>
  <c r="D122" i="3"/>
  <c r="H122" i="3" s="1"/>
  <c r="D127" i="3"/>
  <c r="D131" i="3"/>
  <c r="H131" i="3" s="1"/>
  <c r="D132" i="3"/>
  <c r="H132" i="3" s="1"/>
  <c r="D134" i="3"/>
  <c r="H134" i="3" s="1"/>
  <c r="D137" i="3"/>
  <c r="D138" i="3"/>
  <c r="H138" i="3" s="1"/>
  <c r="D143" i="3"/>
  <c r="H143" i="3" s="1"/>
  <c r="D146" i="3"/>
  <c r="H146" i="3" s="1"/>
  <c r="D147" i="3"/>
  <c r="H147" i="3" s="1"/>
  <c r="D153" i="3"/>
  <c r="D163" i="3"/>
  <c r="H163" i="3" s="1"/>
  <c r="D169" i="3"/>
  <c r="H169" i="3" s="1"/>
  <c r="D172" i="3"/>
  <c r="H172" i="3" s="1"/>
  <c r="D174" i="3"/>
  <c r="H174" i="3" s="1"/>
  <c r="D182" i="3"/>
  <c r="H182" i="3" s="1"/>
  <c r="D184" i="3"/>
  <c r="H184" i="3" s="1"/>
  <c r="D187" i="3"/>
  <c r="H187" i="3" s="1"/>
  <c r="D189" i="3"/>
  <c r="H189" i="3" s="1"/>
  <c r="D196" i="3"/>
  <c r="D201" i="3"/>
  <c r="H201" i="3" s="1"/>
  <c r="D204" i="3"/>
  <c r="H204" i="3" s="1"/>
  <c r="D206" i="3"/>
  <c r="H206" i="3" s="1"/>
  <c r="D208" i="3"/>
  <c r="H208" i="3" s="1"/>
  <c r="D209" i="3"/>
  <c r="D218" i="3"/>
  <c r="H218" i="3"/>
  <c r="D221" i="3"/>
  <c r="H221" i="3" s="1"/>
  <c r="D224" i="3"/>
  <c r="H224" i="3"/>
  <c r="D231" i="3"/>
  <c r="H231" i="3" s="1"/>
  <c r="D234" i="3"/>
  <c r="H234" i="3" s="1"/>
  <c r="D237" i="3"/>
  <c r="H237" i="3" s="1"/>
  <c r="D238" i="3"/>
  <c r="H238" i="3" s="1"/>
  <c r="D239" i="3"/>
  <c r="H239" i="3" s="1"/>
  <c r="D240" i="3"/>
  <c r="H240" i="3" s="1"/>
  <c r="D241" i="3"/>
  <c r="D248" i="3"/>
  <c r="H248" i="3" s="1"/>
  <c r="D252" i="3"/>
  <c r="H252" i="3" s="1"/>
  <c r="D254" i="3"/>
  <c r="H254" i="3" s="1"/>
  <c r="D255" i="3"/>
  <c r="H255" i="3" s="1"/>
  <c r="D257" i="3"/>
  <c r="H257" i="3" s="1"/>
  <c r="D258" i="3"/>
  <c r="H258" i="3" s="1"/>
  <c r="D259" i="3"/>
  <c r="D261" i="3"/>
  <c r="H261" i="3" s="1"/>
  <c r="H262" i="3"/>
  <c r="H266" i="3"/>
  <c r="D267" i="3"/>
  <c r="H267" i="3" s="1"/>
  <c r="D269" i="3"/>
  <c r="H269" i="3" s="1"/>
  <c r="H270" i="3"/>
  <c r="D272" i="3"/>
  <c r="H272" i="3"/>
  <c r="D274" i="3"/>
  <c r="H274" i="3" s="1"/>
  <c r="D275" i="3"/>
  <c r="H276" i="3"/>
  <c r="D277" i="3"/>
  <c r="H277" i="3" s="1"/>
  <c r="D278" i="3"/>
  <c r="D280" i="3"/>
  <c r="H282" i="3"/>
  <c r="D283" i="3"/>
  <c r="H283" i="3" s="1"/>
  <c r="D284" i="3"/>
  <c r="D286" i="3"/>
  <c r="H286" i="3" s="1"/>
  <c r="H288" i="3"/>
  <c r="D291" i="3"/>
  <c r="H291" i="3" s="1"/>
  <c r="D294" i="3"/>
  <c r="H294" i="3"/>
  <c r="D295" i="3"/>
  <c r="H295" i="3" s="1"/>
  <c r="H298" i="3"/>
  <c r="H300" i="3"/>
  <c r="D305" i="3"/>
  <c r="H305" i="3" s="1"/>
  <c r="H307" i="3"/>
  <c r="D308" i="3"/>
  <c r="H308" i="3"/>
  <c r="H314" i="3"/>
  <c r="D323" i="3"/>
  <c r="D324" i="3"/>
  <c r="H324" i="3" s="1"/>
  <c r="D325" i="3"/>
  <c r="H325" i="3" s="1"/>
  <c r="D326" i="3"/>
  <c r="D327" i="3"/>
  <c r="H327" i="3"/>
  <c r="D328" i="3"/>
  <c r="H328" i="3" s="1"/>
  <c r="D329" i="3"/>
  <c r="H329" i="3" s="1"/>
  <c r="D330" i="3"/>
  <c r="H330" i="3" s="1"/>
  <c r="D331" i="3"/>
  <c r="D332" i="3"/>
  <c r="H332" i="3" s="1"/>
  <c r="D333" i="3"/>
  <c r="D334" i="3"/>
  <c r="D335" i="3"/>
  <c r="D336" i="3"/>
  <c r="H336" i="3" s="1"/>
  <c r="D337" i="3"/>
  <c r="D338" i="3"/>
  <c r="D339" i="3"/>
  <c r="H339" i="3" s="1"/>
  <c r="D340" i="3"/>
  <c r="H340" i="3" s="1"/>
  <c r="D341" i="3"/>
  <c r="H341" i="3" s="1"/>
  <c r="D342" i="3"/>
  <c r="D343" i="3"/>
  <c r="H343" i="3" s="1"/>
  <c r="D344" i="3"/>
  <c r="H344" i="3" s="1"/>
  <c r="D345" i="3"/>
  <c r="H345" i="3" s="1"/>
  <c r="D346" i="3"/>
  <c r="D347" i="3"/>
  <c r="H347" i="3" s="1"/>
  <c r="D348" i="3"/>
  <c r="H348" i="3" s="1"/>
  <c r="D349" i="3"/>
  <c r="D350" i="3"/>
  <c r="D351" i="3"/>
  <c r="D352" i="3"/>
  <c r="H352" i="3" s="1"/>
  <c r="D353" i="3"/>
  <c r="D354" i="3"/>
  <c r="D355" i="3"/>
  <c r="H355" i="3" s="1"/>
  <c r="D356" i="3"/>
  <c r="H356" i="3" s="1"/>
  <c r="D357" i="3"/>
  <c r="D358" i="3"/>
  <c r="D359" i="3"/>
  <c r="H359" i="3" s="1"/>
  <c r="D360" i="3"/>
  <c r="H360" i="3" s="1"/>
  <c r="D361" i="3"/>
  <c r="H361" i="3" s="1"/>
  <c r="D362" i="3"/>
  <c r="D363" i="3"/>
  <c r="H363" i="3" s="1"/>
  <c r="D364" i="3"/>
  <c r="H364" i="3" s="1"/>
  <c r="D365" i="3"/>
  <c r="D366" i="3"/>
  <c r="D367" i="3"/>
  <c r="D368" i="3"/>
  <c r="H368" i="3" s="1"/>
  <c r="D369" i="3"/>
  <c r="D370" i="3"/>
  <c r="D371" i="3"/>
  <c r="H371" i="3" s="1"/>
  <c r="D372" i="3"/>
  <c r="H372" i="3" s="1"/>
  <c r="D373" i="3"/>
  <c r="H373" i="3" s="1"/>
  <c r="D374" i="3"/>
  <c r="D375" i="3"/>
  <c r="H375" i="3" s="1"/>
  <c r="D376" i="3"/>
  <c r="H376" i="3" s="1"/>
  <c r="D377" i="3"/>
  <c r="H377" i="3" s="1"/>
  <c r="D378" i="3"/>
  <c r="D379" i="3"/>
  <c r="H379" i="3" s="1"/>
  <c r="D380" i="3"/>
  <c r="H380" i="3" s="1"/>
  <c r="D381" i="3"/>
  <c r="H381" i="3" s="1"/>
  <c r="D382" i="3"/>
  <c r="D383" i="3"/>
  <c r="H383" i="3" s="1"/>
  <c r="D384" i="3"/>
  <c r="H384" i="3" s="1"/>
  <c r="D385" i="3"/>
  <c r="H385" i="3" s="1"/>
  <c r="D386" i="3"/>
  <c r="D387" i="3"/>
  <c r="H387" i="3" s="1"/>
  <c r="D388" i="3"/>
  <c r="H388" i="3" s="1"/>
  <c r="D389" i="3"/>
  <c r="H389" i="3" s="1"/>
  <c r="D390" i="3"/>
  <c r="D391" i="3"/>
  <c r="H391" i="3" s="1"/>
  <c r="D392" i="3"/>
  <c r="H392" i="3" s="1"/>
  <c r="D393" i="3"/>
  <c r="H393" i="3" s="1"/>
  <c r="D394" i="3"/>
  <c r="D395" i="3"/>
  <c r="H395" i="3" s="1"/>
  <c r="D396" i="3"/>
  <c r="H396" i="3"/>
  <c r="D397" i="3"/>
  <c r="H397" i="3" s="1"/>
  <c r="D398" i="3"/>
  <c r="D399" i="3"/>
  <c r="H399" i="3" s="1"/>
  <c r="D400" i="3"/>
  <c r="H400" i="3" s="1"/>
  <c r="D4" i="3"/>
  <c r="H4" i="3" s="1"/>
  <c r="D7" i="3"/>
  <c r="H7" i="3" s="1"/>
  <c r="D9" i="3"/>
  <c r="D10" i="3"/>
  <c r="D11" i="3"/>
  <c r="H11" i="3" s="1"/>
  <c r="D13" i="3"/>
  <c r="H13" i="3" s="1"/>
  <c r="N3" i="3"/>
  <c r="G3" i="3"/>
  <c r="G3" i="1" s="1"/>
  <c r="G328" i="1"/>
  <c r="G334" i="1"/>
  <c r="G298" i="1"/>
  <c r="G299" i="1"/>
  <c r="G300" i="1"/>
  <c r="G301" i="1"/>
  <c r="G302" i="1"/>
  <c r="G303" i="1"/>
  <c r="G304" i="1"/>
  <c r="G305" i="1"/>
  <c r="G307" i="1"/>
  <c r="G309" i="1"/>
  <c r="G310" i="1"/>
  <c r="G312" i="1"/>
  <c r="G313" i="1"/>
  <c r="G314" i="1"/>
  <c r="G315" i="1"/>
  <c r="G316" i="1"/>
  <c r="G317" i="1"/>
  <c r="G318" i="1"/>
  <c r="G320" i="1"/>
  <c r="G321" i="1"/>
  <c r="G322" i="1"/>
  <c r="G323" i="1"/>
  <c r="G324" i="1"/>
  <c r="G326" i="1"/>
  <c r="H5" i="3"/>
  <c r="G26" i="1"/>
  <c r="H26" i="1" s="1"/>
  <c r="G27" i="1"/>
  <c r="H27" i="1" s="1"/>
  <c r="C34" i="3"/>
  <c r="G34" i="1"/>
  <c r="H34" i="1" s="1"/>
  <c r="G41" i="1"/>
  <c r="H41" i="1" s="1"/>
  <c r="G42" i="1"/>
  <c r="H42" i="1" s="1"/>
  <c r="A5" i="3"/>
  <c r="G52" i="1"/>
  <c r="H52" i="1" s="1"/>
  <c r="G53" i="1"/>
  <c r="H53" i="1" s="1"/>
  <c r="G55" i="1"/>
  <c r="H55" i="1" s="1"/>
  <c r="G56" i="1"/>
  <c r="H56" i="1" s="1"/>
  <c r="G57" i="1"/>
  <c r="H57" i="1" s="1"/>
  <c r="H68" i="3"/>
  <c r="H16" i="3"/>
  <c r="H333" i="3"/>
  <c r="H337" i="3"/>
  <c r="H349" i="3"/>
  <c r="H353" i="3"/>
  <c r="H357" i="3"/>
  <c r="H365" i="3"/>
  <c r="H369" i="3"/>
  <c r="G106" i="1"/>
  <c r="H106" i="1" s="1"/>
  <c r="G100" i="1"/>
  <c r="H100" i="1" s="1"/>
  <c r="G95" i="1"/>
  <c r="H95" i="1" s="1"/>
  <c r="G90" i="1"/>
  <c r="H90" i="1" s="1"/>
  <c r="G88" i="1"/>
  <c r="H88" i="1" s="1"/>
  <c r="G67" i="1"/>
  <c r="H67" i="1" s="1"/>
  <c r="G99" i="1"/>
  <c r="H99" i="1" s="1"/>
  <c r="G93" i="1"/>
  <c r="H93" i="1" s="1"/>
  <c r="G87" i="1"/>
  <c r="H87" i="1" s="1"/>
  <c r="G103" i="1"/>
  <c r="H103" i="1" s="1"/>
  <c r="G98" i="1"/>
  <c r="H98" i="1" s="1"/>
  <c r="G97" i="1"/>
  <c r="H97" i="1" s="1"/>
  <c r="G92" i="1"/>
  <c r="H92" i="1" s="1"/>
  <c r="G51" i="1"/>
  <c r="H51" i="1" s="1"/>
  <c r="G66" i="1"/>
  <c r="H66" i="1" s="1"/>
  <c r="G68" i="1"/>
  <c r="H68" i="1" s="1"/>
  <c r="G63" i="1"/>
  <c r="H63" i="1" s="1"/>
  <c r="G62" i="1"/>
  <c r="H62" i="1" s="1"/>
  <c r="G86" i="1"/>
  <c r="H86" i="1" s="1"/>
  <c r="G28" i="1"/>
  <c r="H28" i="1" s="1"/>
  <c r="G50" i="1"/>
  <c r="H50" i="1" s="1"/>
  <c r="G49" i="1"/>
  <c r="H49" i="1" s="1"/>
  <c r="G102" i="1"/>
  <c r="H102" i="1" s="1"/>
  <c r="G101" i="1"/>
  <c r="H101" i="1" s="1"/>
  <c r="G96" i="1"/>
  <c r="H96" i="1" s="1"/>
  <c r="G91" i="1"/>
  <c r="H91" i="1" s="1"/>
  <c r="G64" i="1"/>
  <c r="H64" i="1" s="1"/>
  <c r="G35" i="1"/>
  <c r="H35" i="1" s="1"/>
  <c r="G37" i="1"/>
  <c r="H37" i="1" s="1"/>
  <c r="G38" i="1"/>
  <c r="H38" i="1" s="1"/>
  <c r="G39" i="1"/>
  <c r="H39" i="1" s="1"/>
  <c r="G40" i="1"/>
  <c r="H40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107" i="1"/>
  <c r="H107" i="1" s="1"/>
  <c r="D17" i="3"/>
  <c r="H17" i="3" s="1"/>
  <c r="G116" i="1"/>
  <c r="H116" i="1" s="1"/>
  <c r="G141" i="1"/>
  <c r="H141" i="1" s="1"/>
  <c r="H9" i="3"/>
  <c r="G7" i="3"/>
  <c r="G7" i="1" s="1"/>
  <c r="H7" i="1" s="1"/>
  <c r="F7" i="3"/>
  <c r="F8" i="3"/>
  <c r="F9" i="3"/>
  <c r="F10" i="3" s="1"/>
  <c r="H102" i="3"/>
  <c r="H79" i="3"/>
  <c r="H24" i="3"/>
  <c r="H45" i="3"/>
  <c r="H63" i="3"/>
  <c r="H64" i="3"/>
  <c r="G128" i="1"/>
  <c r="H128" i="1" s="1"/>
  <c r="G110" i="1"/>
  <c r="H110" i="1" s="1"/>
  <c r="G132" i="1"/>
  <c r="H132" i="1" s="1"/>
  <c r="M4" i="3"/>
  <c r="G115" i="1"/>
  <c r="H115" i="1" s="1"/>
  <c r="G117" i="1"/>
  <c r="H117" i="1" s="1"/>
  <c r="G118" i="1"/>
  <c r="H118" i="1" s="1"/>
  <c r="G124" i="1"/>
  <c r="H124" i="1" s="1"/>
  <c r="G125" i="1"/>
  <c r="H125" i="1" s="1"/>
  <c r="G126" i="1"/>
  <c r="H126" i="1" s="1"/>
  <c r="G133" i="1"/>
  <c r="H133" i="1" s="1"/>
  <c r="G134" i="1"/>
  <c r="H134" i="1" s="1"/>
  <c r="G142" i="1"/>
  <c r="H142" i="1" s="1"/>
  <c r="G108" i="1"/>
  <c r="H108" i="1" s="1"/>
  <c r="G111" i="1"/>
  <c r="H111" i="1" s="1"/>
  <c r="G119" i="1"/>
  <c r="H119" i="1" s="1"/>
  <c r="G127" i="1"/>
  <c r="H127" i="1" s="1"/>
  <c r="G129" i="1"/>
  <c r="H129" i="1" s="1"/>
  <c r="G130" i="1"/>
  <c r="H130" i="1" s="1"/>
  <c r="G135" i="1"/>
  <c r="H135" i="1" s="1"/>
  <c r="G109" i="1"/>
  <c r="H109" i="1" s="1"/>
  <c r="G112" i="1"/>
  <c r="H112" i="1" s="1"/>
  <c r="G120" i="1"/>
  <c r="H120" i="1" s="1"/>
  <c r="G131" i="1"/>
  <c r="H131" i="1" s="1"/>
  <c r="G136" i="1"/>
  <c r="H136" i="1" s="1"/>
  <c r="G139" i="1"/>
  <c r="H139" i="1" s="1"/>
  <c r="G113" i="1"/>
  <c r="H113" i="1" s="1"/>
  <c r="G114" i="1"/>
  <c r="H114" i="1" s="1"/>
  <c r="G121" i="1"/>
  <c r="H121" i="1" s="1"/>
  <c r="G122" i="1"/>
  <c r="H122" i="1" s="1"/>
  <c r="G123" i="1"/>
  <c r="H123" i="1" s="1"/>
  <c r="G8" i="3"/>
  <c r="G8" i="1" s="1"/>
  <c r="H8" i="1" s="1"/>
  <c r="G24" i="1"/>
  <c r="H24" i="1" s="1"/>
  <c r="G25" i="1"/>
  <c r="H25" i="1" s="1"/>
  <c r="G29" i="1"/>
  <c r="H29" i="1" s="1"/>
  <c r="G30" i="1"/>
  <c r="H30" i="1" s="1"/>
  <c r="G31" i="1"/>
  <c r="H31" i="1" s="1"/>
  <c r="G32" i="1"/>
  <c r="H32" i="1" s="1"/>
  <c r="G33" i="1"/>
  <c r="H33" i="1" s="1"/>
  <c r="G36" i="1"/>
  <c r="H36" i="1" s="1"/>
  <c r="G54" i="1"/>
  <c r="H54" i="1" s="1"/>
  <c r="G58" i="1"/>
  <c r="H58" i="1" s="1"/>
  <c r="G59" i="1"/>
  <c r="H59" i="1" s="1"/>
  <c r="G60" i="1"/>
  <c r="H60" i="1" s="1"/>
  <c r="G61" i="1"/>
  <c r="H61" i="1" s="1"/>
  <c r="G65" i="1"/>
  <c r="H65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9" i="1"/>
  <c r="H89" i="1" s="1"/>
  <c r="G94" i="1"/>
  <c r="H94" i="1" s="1"/>
  <c r="G104" i="1"/>
  <c r="H104" i="1" s="1"/>
  <c r="G105" i="1"/>
  <c r="H105" i="1" s="1"/>
  <c r="G140" i="1"/>
  <c r="H140" i="1" s="1"/>
  <c r="M5" i="3"/>
  <c r="H18" i="1" l="1"/>
  <c r="N24" i="3"/>
  <c r="N25" i="3" s="1"/>
  <c r="N26" i="3" s="1"/>
  <c r="N27" i="3" s="1"/>
  <c r="N28" i="3" s="1"/>
  <c r="N29" i="3" s="1"/>
  <c r="N30" i="3" s="1"/>
  <c r="N31" i="3" s="1"/>
  <c r="N32" i="3" s="1"/>
  <c r="N33" i="3" s="1"/>
  <c r="P24" i="3"/>
  <c r="P25" i="3" s="1"/>
  <c r="P26" i="3" s="1"/>
  <c r="P27" i="3" s="1"/>
  <c r="P28" i="3" s="1"/>
  <c r="P29" i="3" s="1"/>
  <c r="P30" i="3" s="1"/>
  <c r="P31" i="3" s="1"/>
  <c r="P32" i="3" s="1"/>
  <c r="P33" i="3" s="1"/>
  <c r="M24" i="3"/>
  <c r="M25" i="3" s="1"/>
  <c r="M26" i="3" s="1"/>
  <c r="M27" i="3" s="1"/>
  <c r="M28" i="3" s="1"/>
  <c r="M29" i="3" s="1"/>
  <c r="M30" i="3" s="1"/>
  <c r="M31" i="3" s="1"/>
  <c r="M32" i="3" s="1"/>
  <c r="M33" i="3" s="1"/>
  <c r="O24" i="3"/>
  <c r="O25" i="3" s="1"/>
  <c r="O26" i="3" s="1"/>
  <c r="O27" i="3" s="1"/>
  <c r="O28" i="3" s="1"/>
  <c r="O29" i="3" s="1"/>
  <c r="O30" i="3" s="1"/>
  <c r="O31" i="3" s="1"/>
  <c r="O32" i="3" s="1"/>
  <c r="O33" i="3" s="1"/>
  <c r="G23" i="1"/>
  <c r="H23" i="1" s="1"/>
  <c r="H12" i="1"/>
  <c r="H260" i="3"/>
  <c r="H233" i="3"/>
  <c r="H192" i="3"/>
  <c r="H190" i="3"/>
  <c r="H176" i="3"/>
  <c r="H119" i="3"/>
  <c r="H117" i="3"/>
  <c r="H113" i="3"/>
  <c r="H85" i="3"/>
  <c r="H80" i="3"/>
  <c r="H78" i="3"/>
  <c r="H76" i="3"/>
  <c r="H74" i="3"/>
  <c r="H72" i="3"/>
  <c r="H70" i="3"/>
  <c r="H58" i="3"/>
  <c r="H273" i="3"/>
  <c r="H275" i="3"/>
  <c r="H278" i="3"/>
  <c r="H281" i="3"/>
  <c r="H284" i="3"/>
  <c r="H287" i="3"/>
  <c r="H296" i="3"/>
  <c r="H321" i="3"/>
  <c r="G4" i="3"/>
  <c r="G4" i="1" s="1"/>
  <c r="H4" i="1" s="1"/>
  <c r="G5" i="3"/>
  <c r="H335" i="3"/>
  <c r="H351" i="3"/>
  <c r="H367" i="3"/>
  <c r="G10" i="3"/>
  <c r="H338" i="3"/>
  <c r="G9" i="3"/>
  <c r="H34" i="3"/>
  <c r="H114" i="3"/>
  <c r="H137" i="3"/>
  <c r="H196" i="3"/>
  <c r="H259" i="3"/>
  <c r="H323" i="3"/>
  <c r="H350" i="3"/>
  <c r="H354" i="3"/>
  <c r="H358" i="3"/>
  <c r="H370" i="3"/>
  <c r="H374" i="3"/>
  <c r="H386" i="3"/>
  <c r="H390" i="3"/>
  <c r="H394" i="3"/>
  <c r="H25" i="3"/>
  <c r="H178" i="3"/>
  <c r="H331" i="3"/>
  <c r="H22" i="3"/>
  <c r="A6" i="3"/>
  <c r="H382" i="3"/>
  <c r="H209" i="3"/>
  <c r="G11" i="3"/>
  <c r="F11" i="3"/>
  <c r="H362" i="3"/>
  <c r="H342" i="3"/>
  <c r="H10" i="3"/>
  <c r="H366" i="3"/>
  <c r="H334" i="3"/>
  <c r="H398" i="3"/>
  <c r="H378" i="3"/>
  <c r="H280" i="3"/>
  <c r="H241" i="3"/>
  <c r="H153" i="3"/>
  <c r="H127" i="3"/>
  <c r="H53" i="3"/>
  <c r="H111" i="3"/>
  <c r="H251" i="3"/>
  <c r="G6" i="1"/>
  <c r="H6" i="1" s="1"/>
  <c r="G9" i="1"/>
  <c r="H9" i="1" s="1"/>
  <c r="H346" i="3"/>
  <c r="H326" i="3"/>
  <c r="H109" i="3"/>
  <c r="N5" i="3" l="1"/>
  <c r="G5" i="1"/>
  <c r="H5" i="1" s="1"/>
  <c r="A7" i="3"/>
  <c r="N4" i="3"/>
  <c r="F12" i="3"/>
  <c r="G12" i="3"/>
  <c r="O4" i="3"/>
  <c r="O5" i="3" l="1"/>
  <c r="F13" i="3"/>
  <c r="G13" i="3"/>
  <c r="M6" i="3"/>
  <c r="N6" i="3"/>
  <c r="O6" i="3"/>
  <c r="A8" i="3"/>
  <c r="G14" i="3" l="1"/>
  <c r="F14" i="3"/>
  <c r="N7" i="3"/>
  <c r="O7" i="3"/>
  <c r="M7" i="3"/>
  <c r="N8" i="3"/>
  <c r="O8" i="3"/>
  <c r="M8" i="3"/>
  <c r="A9" i="3"/>
  <c r="G15" i="3" l="1"/>
  <c r="F15" i="3"/>
  <c r="A10" i="3"/>
  <c r="G16" i="3" l="1"/>
  <c r="F16" i="3"/>
  <c r="M9" i="3"/>
  <c r="N9" i="3"/>
  <c r="P9" i="3"/>
  <c r="O9" i="3"/>
  <c r="A11" i="3"/>
  <c r="A12" i="3" l="1"/>
  <c r="G17" i="3"/>
  <c r="F17" i="3"/>
  <c r="F18" i="3" l="1"/>
  <c r="G18" i="3"/>
  <c r="A13" i="3"/>
  <c r="F19" i="3" l="1"/>
  <c r="G19" i="3"/>
  <c r="A14" i="3"/>
  <c r="G20" i="3" l="1"/>
  <c r="F20" i="3"/>
  <c r="A15" i="3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J42" i="3" l="1"/>
  <c r="J105" i="3"/>
  <c r="L623" i="3"/>
  <c r="P632" i="3" s="1"/>
  <c r="L124" i="3"/>
  <c r="L64" i="3"/>
  <c r="L300" i="3"/>
  <c r="K177" i="3"/>
  <c r="J120" i="3"/>
  <c r="L126" i="3"/>
  <c r="L642" i="3"/>
  <c r="P651" i="3" s="1"/>
  <c r="K342" i="3"/>
  <c r="M342" i="3" s="1"/>
  <c r="L541" i="3"/>
  <c r="P550" i="3" s="1"/>
  <c r="J135" i="3"/>
  <c r="J176" i="3"/>
  <c r="L516" i="3"/>
  <c r="N516" i="3" s="1"/>
  <c r="L66" i="3"/>
  <c r="K65" i="3"/>
  <c r="M65" i="3" s="1"/>
  <c r="L556" i="3"/>
  <c r="P565" i="3" s="1"/>
  <c r="L561" i="3"/>
  <c r="P570" i="3" s="1"/>
  <c r="K175" i="3"/>
  <c r="M175" i="3" s="1"/>
  <c r="J347" i="3"/>
  <c r="K350" i="3"/>
  <c r="M350" i="3" s="1"/>
  <c r="K68" i="3"/>
  <c r="M68" i="3" s="1"/>
  <c r="L216" i="3"/>
  <c r="L366" i="3"/>
  <c r="K87" i="3"/>
  <c r="M87" i="3" s="1"/>
  <c r="K227" i="3"/>
  <c r="K42" i="3"/>
  <c r="M42" i="3" s="1"/>
  <c r="L323" i="3"/>
  <c r="L198" i="3"/>
  <c r="L169" i="3"/>
  <c r="K192" i="3"/>
  <c r="M192" i="3" s="1"/>
  <c r="J215" i="3"/>
  <c r="L49" i="3"/>
  <c r="J300" i="3"/>
  <c r="K85" i="3"/>
  <c r="M85" i="3" s="1"/>
  <c r="K109" i="3"/>
  <c r="M109" i="3" s="1"/>
  <c r="L39" i="3"/>
  <c r="L380" i="3"/>
  <c r="K153" i="3"/>
  <c r="L641" i="3"/>
  <c r="P650" i="3" s="1"/>
  <c r="K143" i="3"/>
  <c r="M143" i="3" s="1"/>
  <c r="K146" i="3"/>
  <c r="M146" i="3" s="1"/>
  <c r="L564" i="3"/>
  <c r="P573" i="3" s="1"/>
  <c r="L83" i="3"/>
  <c r="L249" i="3"/>
  <c r="K319" i="3"/>
  <c r="M319" i="3" s="1"/>
  <c r="K360" i="3"/>
  <c r="M360" i="3" s="1"/>
  <c r="L373" i="3"/>
  <c r="L330" i="3"/>
  <c r="L411" i="3"/>
  <c r="P420" i="3" s="1"/>
  <c r="J182" i="3"/>
  <c r="L579" i="3"/>
  <c r="P588" i="3" s="1"/>
  <c r="K270" i="3"/>
  <c r="M270" i="3" s="1"/>
  <c r="M227" i="3"/>
  <c r="M153" i="3"/>
  <c r="M177" i="3"/>
  <c r="G21" i="3"/>
  <c r="F21" i="3"/>
  <c r="P525" i="3" l="1"/>
  <c r="N411" i="3"/>
  <c r="F22" i="3"/>
  <c r="G22" i="3"/>
  <c r="G23" i="3" l="1"/>
  <c r="F23" i="3"/>
  <c r="F24" i="3" l="1"/>
  <c r="G24" i="3"/>
  <c r="F25" i="3" l="1"/>
  <c r="G25" i="3"/>
  <c r="G26" i="3" l="1"/>
  <c r="F26" i="3"/>
  <c r="G27" i="3" l="1"/>
  <c r="F27" i="3"/>
  <c r="G28" i="3" l="1"/>
  <c r="F28" i="3"/>
  <c r="F29" i="3" l="1"/>
  <c r="G29" i="3"/>
  <c r="G30" i="3" l="1"/>
  <c r="F30" i="3"/>
  <c r="G31" i="3" l="1"/>
  <c r="F31" i="3"/>
  <c r="F32" i="3" l="1"/>
  <c r="G32" i="3"/>
  <c r="F33" i="3" l="1"/>
  <c r="G33" i="3"/>
  <c r="F34" i="3" l="1"/>
  <c r="G34" i="3"/>
  <c r="F35" i="3" l="1"/>
  <c r="G35" i="3"/>
  <c r="G36" i="3" l="1"/>
  <c r="F36" i="3"/>
  <c r="G37" i="3" l="1"/>
  <c r="F37" i="3"/>
  <c r="G38" i="3" l="1"/>
  <c r="F38" i="3"/>
  <c r="F39" i="3" l="1"/>
  <c r="G39" i="3"/>
  <c r="G40" i="3" l="1"/>
  <c r="F40" i="3"/>
  <c r="F41" i="3" l="1"/>
  <c r="G41" i="3"/>
  <c r="G42" i="3" l="1"/>
  <c r="F42" i="3"/>
  <c r="G43" i="3" l="1"/>
  <c r="F43" i="3"/>
  <c r="F44" i="3" l="1"/>
  <c r="G44" i="3"/>
  <c r="F45" i="3" l="1"/>
  <c r="G45" i="3"/>
  <c r="G46" i="3" l="1"/>
  <c r="F46" i="3"/>
  <c r="G47" i="3" l="1"/>
  <c r="F47" i="3"/>
  <c r="G48" i="3" l="1"/>
  <c r="F48" i="3"/>
  <c r="F49" i="3" l="1"/>
  <c r="G49" i="3"/>
  <c r="F50" i="3" l="1"/>
  <c r="G50" i="3"/>
  <c r="G51" i="3" l="1"/>
  <c r="F51" i="3"/>
  <c r="F52" i="3" l="1"/>
  <c r="G52" i="3"/>
  <c r="F53" i="3" l="1"/>
  <c r="G53" i="3"/>
  <c r="G54" i="3" l="1"/>
  <c r="F54" i="3"/>
  <c r="F55" i="3" l="1"/>
  <c r="G55" i="3"/>
  <c r="F56" i="3" l="1"/>
  <c r="G56" i="3"/>
  <c r="F57" i="3" l="1"/>
  <c r="G57" i="3"/>
  <c r="F58" i="3" l="1"/>
  <c r="G58" i="3"/>
  <c r="F59" i="3" l="1"/>
  <c r="G59" i="3"/>
  <c r="F60" i="3" l="1"/>
  <c r="G60" i="3"/>
  <c r="G61" i="3" l="1"/>
  <c r="F61" i="3"/>
  <c r="G62" i="3" l="1"/>
  <c r="F62" i="3"/>
  <c r="G63" i="3" l="1"/>
  <c r="F63" i="3"/>
  <c r="F64" i="3" l="1"/>
  <c r="G64" i="3"/>
  <c r="G65" i="3" l="1"/>
  <c r="F65" i="3"/>
  <c r="F66" i="3" l="1"/>
  <c r="G66" i="3"/>
  <c r="F67" i="3" l="1"/>
  <c r="G67" i="3"/>
  <c r="F68" i="3" l="1"/>
  <c r="G68" i="3"/>
  <c r="F69" i="3" l="1"/>
  <c r="G69" i="3"/>
  <c r="F70" i="3" l="1"/>
  <c r="G70" i="3"/>
  <c r="F71" i="3" l="1"/>
  <c r="G71" i="3"/>
  <c r="F72" i="3" l="1"/>
  <c r="G72" i="3"/>
  <c r="F73" i="3" l="1"/>
  <c r="G73" i="3"/>
  <c r="F74" i="3" l="1"/>
  <c r="G74" i="3"/>
  <c r="F75" i="3" l="1"/>
  <c r="G75" i="3"/>
  <c r="F76" i="3" l="1"/>
  <c r="G76" i="3"/>
  <c r="F77" i="3" l="1"/>
  <c r="G77" i="3"/>
  <c r="F78" i="3" l="1"/>
  <c r="G78" i="3"/>
  <c r="F79" i="3" l="1"/>
  <c r="G79" i="3"/>
  <c r="F80" i="3" l="1"/>
  <c r="G80" i="3"/>
  <c r="F81" i="3" l="1"/>
  <c r="G81" i="3"/>
  <c r="F82" i="3" l="1"/>
  <c r="G82" i="3"/>
  <c r="F83" i="3" l="1"/>
  <c r="G83" i="3"/>
  <c r="G84" i="3" l="1"/>
  <c r="F84" i="3"/>
  <c r="F85" i="3" l="1"/>
  <c r="G85" i="3"/>
  <c r="G86" i="3" l="1"/>
  <c r="F86" i="3"/>
  <c r="F87" i="3" l="1"/>
  <c r="G87" i="3"/>
  <c r="G88" i="3" l="1"/>
  <c r="F88" i="3"/>
  <c r="F89" i="3" l="1"/>
  <c r="G89" i="3"/>
  <c r="F90" i="3" l="1"/>
  <c r="G90" i="3"/>
  <c r="F91" i="3" l="1"/>
  <c r="G91" i="3"/>
  <c r="G92" i="3" l="1"/>
  <c r="F92" i="3"/>
  <c r="G93" i="3" l="1"/>
  <c r="F93" i="3"/>
  <c r="F94" i="3" l="1"/>
  <c r="G94" i="3"/>
  <c r="F95" i="3" l="1"/>
  <c r="G95" i="3"/>
  <c r="F96" i="3" l="1"/>
  <c r="G96" i="3"/>
  <c r="G97" i="3" l="1"/>
  <c r="F97" i="3"/>
  <c r="F98" i="3" l="1"/>
  <c r="G98" i="3"/>
  <c r="G99" i="3" l="1"/>
  <c r="F99" i="3"/>
  <c r="F100" i="3" l="1"/>
  <c r="G100" i="3"/>
  <c r="G101" i="3" l="1"/>
  <c r="F101" i="3"/>
  <c r="F102" i="3" l="1"/>
  <c r="G102" i="3"/>
  <c r="F103" i="3" l="1"/>
  <c r="G103" i="3"/>
  <c r="F104" i="3" l="1"/>
  <c r="G104" i="3"/>
  <c r="G105" i="3" l="1"/>
  <c r="F105" i="3"/>
  <c r="G106" i="3" l="1"/>
  <c r="F106" i="3"/>
  <c r="F107" i="3" l="1"/>
  <c r="G107" i="3"/>
  <c r="G108" i="3" l="1"/>
  <c r="F108" i="3"/>
  <c r="G109" i="3" l="1"/>
  <c r="F109" i="3"/>
  <c r="G110" i="3" l="1"/>
  <c r="F110" i="3"/>
  <c r="F111" i="3" l="1"/>
  <c r="G111" i="3"/>
  <c r="F112" i="3" l="1"/>
  <c r="G112" i="3"/>
  <c r="F113" i="3" l="1"/>
  <c r="G113" i="3"/>
  <c r="F114" i="3" l="1"/>
  <c r="G114" i="3"/>
  <c r="F115" i="3" l="1"/>
  <c r="G115" i="3"/>
  <c r="G116" i="3" l="1"/>
  <c r="F116" i="3"/>
  <c r="F117" i="3" l="1"/>
  <c r="G117" i="3"/>
  <c r="F118" i="3" l="1"/>
  <c r="G118" i="3"/>
  <c r="G119" i="3" l="1"/>
  <c r="F119" i="3"/>
  <c r="F120" i="3" l="1"/>
  <c r="G120" i="3"/>
  <c r="G121" i="3" l="1"/>
  <c r="F121" i="3"/>
  <c r="F122" i="3" l="1"/>
  <c r="G122" i="3"/>
  <c r="F123" i="3" l="1"/>
  <c r="G123" i="3"/>
  <c r="G124" i="3" l="1"/>
  <c r="F124" i="3"/>
  <c r="G125" i="3" l="1"/>
  <c r="F125" i="3"/>
  <c r="F126" i="3" l="1"/>
  <c r="G126" i="3"/>
  <c r="F127" i="3" l="1"/>
  <c r="G127" i="3"/>
  <c r="F128" i="3" l="1"/>
  <c r="G128" i="3"/>
  <c r="F129" i="3" l="1"/>
  <c r="G129" i="3"/>
  <c r="F130" i="3" l="1"/>
  <c r="G130" i="3"/>
  <c r="G131" i="3" l="1"/>
  <c r="F131" i="3"/>
  <c r="G132" i="3" l="1"/>
  <c r="F132" i="3"/>
  <c r="F133" i="3" l="1"/>
  <c r="G133" i="3"/>
  <c r="G134" i="3" l="1"/>
  <c r="F134" i="3"/>
  <c r="F135" i="3" l="1"/>
  <c r="G135" i="3"/>
  <c r="G136" i="3" l="1"/>
  <c r="F136" i="3"/>
  <c r="F137" i="3" l="1"/>
  <c r="G137" i="3"/>
  <c r="F138" i="3" l="1"/>
  <c r="G138" i="3"/>
  <c r="G139" i="3" l="1"/>
  <c r="F139" i="3"/>
  <c r="F140" i="3" l="1"/>
  <c r="G140" i="3"/>
  <c r="G141" i="3" l="1"/>
  <c r="F141" i="3"/>
  <c r="G142" i="3" l="1"/>
  <c r="F142" i="3"/>
  <c r="F143" i="3" l="1"/>
  <c r="G143" i="3"/>
  <c r="G144" i="3" l="1"/>
  <c r="F144" i="3"/>
  <c r="G145" i="3" l="1"/>
  <c r="F145" i="3"/>
  <c r="G146" i="3" l="1"/>
  <c r="F146" i="3"/>
  <c r="F147" i="3" l="1"/>
  <c r="G147" i="3"/>
  <c r="G148" i="3" l="1"/>
  <c r="F148" i="3"/>
  <c r="F149" i="3" l="1"/>
  <c r="G149" i="3"/>
  <c r="F150" i="3" l="1"/>
  <c r="G150" i="3"/>
  <c r="G151" i="3" l="1"/>
  <c r="F151" i="3"/>
  <c r="F152" i="3" l="1"/>
  <c r="G152" i="3"/>
  <c r="F153" i="3" l="1"/>
  <c r="G153" i="3"/>
  <c r="F154" i="3" l="1"/>
  <c r="G154" i="3"/>
  <c r="G155" i="3" l="1"/>
  <c r="F155" i="3"/>
  <c r="F156" i="3" l="1"/>
  <c r="G156" i="3"/>
  <c r="F157" i="3" l="1"/>
  <c r="G157" i="3"/>
  <c r="G158" i="3" l="1"/>
  <c r="F158" i="3"/>
  <c r="G159" i="3" l="1"/>
  <c r="F159" i="3"/>
  <c r="G160" i="3" l="1"/>
  <c r="F160" i="3"/>
  <c r="F161" i="3" l="1"/>
  <c r="G161" i="3"/>
  <c r="F162" i="3" l="1"/>
  <c r="G162" i="3"/>
  <c r="F163" i="3" l="1"/>
  <c r="G163" i="3"/>
  <c r="F164" i="3" l="1"/>
  <c r="G164" i="3"/>
  <c r="G165" i="3" l="1"/>
  <c r="F165" i="3"/>
  <c r="G166" i="3" l="1"/>
  <c r="F166" i="3"/>
  <c r="F167" i="3" l="1"/>
  <c r="G167" i="3"/>
  <c r="F168" i="3" l="1"/>
  <c r="G168" i="3"/>
  <c r="G169" i="3" l="1"/>
  <c r="F169" i="3"/>
  <c r="F170" i="3" l="1"/>
  <c r="G170" i="3"/>
  <c r="F171" i="3" l="1"/>
  <c r="G171" i="3"/>
  <c r="F172" i="3" l="1"/>
  <c r="G172" i="3"/>
  <c r="G173" i="3" l="1"/>
  <c r="F173" i="3"/>
  <c r="G174" i="3" l="1"/>
  <c r="F174" i="3"/>
  <c r="G175" i="3" l="1"/>
  <c r="F175" i="3"/>
  <c r="F176" i="3" l="1"/>
  <c r="G176" i="3"/>
  <c r="F177" i="3" l="1"/>
  <c r="G177" i="3"/>
  <c r="F178" i="3" l="1"/>
  <c r="G178" i="3"/>
  <c r="F179" i="3" l="1"/>
  <c r="G179" i="3"/>
  <c r="G180" i="3" l="1"/>
  <c r="F180" i="3"/>
  <c r="G181" i="3" l="1"/>
  <c r="F181" i="3"/>
  <c r="F182" i="3" l="1"/>
  <c r="G182" i="3"/>
  <c r="G183" i="3" l="1"/>
  <c r="F183" i="3"/>
  <c r="F184" i="3" l="1"/>
  <c r="G184" i="3"/>
  <c r="G185" i="3" l="1"/>
  <c r="F185" i="3"/>
  <c r="G186" i="3" l="1"/>
  <c r="F186" i="3"/>
  <c r="F187" i="3" l="1"/>
  <c r="G187" i="3"/>
  <c r="G188" i="3" l="1"/>
  <c r="F188" i="3"/>
  <c r="F189" i="3" l="1"/>
  <c r="G189" i="3"/>
  <c r="G190" i="3" l="1"/>
  <c r="F190" i="3"/>
  <c r="F191" i="3" l="1"/>
  <c r="G191" i="3"/>
  <c r="G192" i="3" l="1"/>
  <c r="F192" i="3"/>
  <c r="F193" i="3" l="1"/>
  <c r="G193" i="3"/>
  <c r="G194" i="3" l="1"/>
  <c r="F194" i="3"/>
  <c r="G195" i="3" l="1"/>
  <c r="F195" i="3"/>
  <c r="F196" i="3" l="1"/>
  <c r="G196" i="3"/>
  <c r="F197" i="3" l="1"/>
  <c r="G197" i="3"/>
  <c r="G198" i="3" l="1"/>
  <c r="F198" i="3"/>
  <c r="F199" i="3" l="1"/>
  <c r="G199" i="3"/>
  <c r="G200" i="3" l="1"/>
  <c r="F200" i="3"/>
  <c r="F201" i="3" l="1"/>
  <c r="G201" i="3"/>
  <c r="G202" i="3" l="1"/>
  <c r="F202" i="3"/>
  <c r="G203" i="3" l="1"/>
  <c r="F203" i="3"/>
  <c r="G204" i="3" l="1"/>
  <c r="F204" i="3"/>
  <c r="G205" i="3" l="1"/>
  <c r="F205" i="3"/>
  <c r="F206" i="3" l="1"/>
  <c r="G206" i="3"/>
  <c r="F207" i="3" l="1"/>
  <c r="G207" i="3"/>
  <c r="F208" i="3" l="1"/>
  <c r="G208" i="3"/>
  <c r="F209" i="3" l="1"/>
  <c r="G209" i="3"/>
  <c r="F210" i="3" l="1"/>
  <c r="G210" i="3"/>
  <c r="F211" i="3" l="1"/>
  <c r="G211" i="3"/>
  <c r="F212" i="3" l="1"/>
  <c r="G212" i="3"/>
  <c r="G213" i="3" l="1"/>
  <c r="F213" i="3"/>
  <c r="F214" i="3" l="1"/>
  <c r="G214" i="3"/>
  <c r="F215" i="3" l="1"/>
  <c r="G215" i="3"/>
  <c r="G216" i="3" l="1"/>
  <c r="F216" i="3"/>
  <c r="F217" i="3" l="1"/>
  <c r="G217" i="3"/>
  <c r="G218" i="3" l="1"/>
  <c r="F218" i="3"/>
  <c r="G219" i="3" l="1"/>
  <c r="F219" i="3"/>
  <c r="G220" i="3" l="1"/>
  <c r="F220" i="3"/>
  <c r="G221" i="3" l="1"/>
  <c r="F221" i="3"/>
  <c r="G222" i="3" l="1"/>
  <c r="F222" i="3"/>
  <c r="F223" i="3" l="1"/>
  <c r="G223" i="3"/>
  <c r="G224" i="3" l="1"/>
  <c r="F224" i="3"/>
  <c r="F225" i="3" l="1"/>
  <c r="G225" i="3"/>
  <c r="F226" i="3" l="1"/>
  <c r="G226" i="3"/>
  <c r="G227" i="3" l="1"/>
  <c r="F227" i="3"/>
  <c r="G228" i="3" l="1"/>
  <c r="F228" i="3"/>
  <c r="G229" i="3" l="1"/>
  <c r="F229" i="3"/>
  <c r="G230" i="3" l="1"/>
  <c r="F230" i="3"/>
  <c r="F231" i="3" l="1"/>
  <c r="G231" i="3"/>
  <c r="G232" i="3" l="1"/>
  <c r="F232" i="3"/>
  <c r="F233" i="3" l="1"/>
  <c r="G233" i="3"/>
  <c r="F234" i="3" l="1"/>
  <c r="G234" i="3"/>
  <c r="G235" i="3" l="1"/>
  <c r="F235" i="3"/>
  <c r="G236" i="3" l="1"/>
  <c r="F236" i="3"/>
  <c r="G237" i="3" l="1"/>
  <c r="F237" i="3"/>
  <c r="G238" i="3" l="1"/>
  <c r="F238" i="3"/>
  <c r="G239" i="3" l="1"/>
  <c r="F239" i="3"/>
  <c r="G240" i="3" l="1"/>
  <c r="F240" i="3"/>
  <c r="F241" i="3" l="1"/>
  <c r="G241" i="3"/>
  <c r="G242" i="3" l="1"/>
  <c r="F242" i="3"/>
  <c r="F243" i="3" l="1"/>
  <c r="G243" i="3"/>
  <c r="G244" i="3" l="1"/>
  <c r="F244" i="3"/>
  <c r="G245" i="3" l="1"/>
  <c r="F245" i="3"/>
  <c r="F246" i="3" l="1"/>
  <c r="G246" i="3"/>
  <c r="G247" i="3" l="1"/>
  <c r="F247" i="3"/>
  <c r="F248" i="3" l="1"/>
  <c r="G248" i="3"/>
  <c r="G249" i="3" l="1"/>
  <c r="F249" i="3"/>
  <c r="F250" i="3" l="1"/>
  <c r="G250" i="3"/>
  <c r="G251" i="3" l="1"/>
  <c r="F251" i="3"/>
  <c r="F252" i="3" l="1"/>
  <c r="G252" i="3"/>
  <c r="G253" i="3" l="1"/>
  <c r="F253" i="3"/>
  <c r="F254" i="3" l="1"/>
  <c r="G254" i="3"/>
  <c r="G255" i="3" l="1"/>
  <c r="F255" i="3"/>
  <c r="F256" i="3" l="1"/>
  <c r="G256" i="3"/>
  <c r="G257" i="3" l="1"/>
  <c r="F257" i="3"/>
  <c r="F258" i="3" l="1"/>
  <c r="G258" i="3"/>
  <c r="F259" i="3" l="1"/>
  <c r="G259" i="3"/>
  <c r="G260" i="3" l="1"/>
  <c r="F260" i="3"/>
  <c r="G261" i="3" l="1"/>
  <c r="F261" i="3"/>
  <c r="G262" i="3" l="1"/>
  <c r="F262" i="3"/>
  <c r="G263" i="3" l="1"/>
  <c r="F263" i="3"/>
  <c r="G264" i="3" l="1"/>
  <c r="F264" i="3"/>
  <c r="F265" i="3" l="1"/>
  <c r="G265" i="3"/>
  <c r="F266" i="3" l="1"/>
  <c r="G266" i="3"/>
  <c r="F267" i="3" l="1"/>
  <c r="G267" i="3"/>
  <c r="F268" i="3" l="1"/>
  <c r="G268" i="3"/>
  <c r="G269" i="3" l="1"/>
  <c r="F269" i="3"/>
  <c r="G270" i="3" l="1"/>
  <c r="F270" i="3"/>
  <c r="F271" i="3" l="1"/>
  <c r="G271" i="3"/>
  <c r="G272" i="3" l="1"/>
  <c r="F272" i="3"/>
  <c r="G273" i="3" l="1"/>
  <c r="F273" i="3"/>
  <c r="F274" i="3" l="1"/>
  <c r="G274" i="3"/>
  <c r="F275" i="3" l="1"/>
  <c r="G275" i="3"/>
  <c r="F276" i="3" l="1"/>
  <c r="G276" i="3"/>
  <c r="G277" i="3" l="1"/>
  <c r="F277" i="3"/>
  <c r="G278" i="3" l="1"/>
  <c r="F278" i="3"/>
  <c r="F279" i="3" l="1"/>
  <c r="G279" i="3"/>
  <c r="F280" i="3" l="1"/>
  <c r="G280" i="3"/>
  <c r="G281" i="3" l="1"/>
  <c r="F281" i="3"/>
  <c r="G282" i="3" l="1"/>
  <c r="F282" i="3"/>
  <c r="G283" i="3" l="1"/>
  <c r="F283" i="3"/>
  <c r="G284" i="3" l="1"/>
  <c r="F284" i="3"/>
  <c r="G285" i="3" l="1"/>
  <c r="F285" i="3"/>
  <c r="G286" i="3" l="1"/>
  <c r="F286" i="3"/>
  <c r="F287" i="3" l="1"/>
  <c r="G287" i="3"/>
  <c r="F288" i="3" l="1"/>
  <c r="G288" i="3"/>
  <c r="F289" i="3" l="1"/>
  <c r="G289" i="3"/>
  <c r="F290" i="3" l="1"/>
  <c r="G290" i="3"/>
  <c r="G291" i="3" l="1"/>
  <c r="F291" i="3"/>
  <c r="F292" i="3" l="1"/>
  <c r="G292" i="3"/>
  <c r="F293" i="3" l="1"/>
  <c r="G293" i="3"/>
  <c r="F294" i="3" l="1"/>
  <c r="G294" i="3"/>
  <c r="F295" i="3" l="1"/>
  <c r="G295" i="3"/>
  <c r="G296" i="3" l="1"/>
  <c r="F296" i="3"/>
  <c r="F297" i="3" l="1"/>
  <c r="G297" i="3"/>
  <c r="G298" i="3" l="1"/>
  <c r="F298" i="3"/>
  <c r="F299" i="3" l="1"/>
  <c r="G299" i="3"/>
  <c r="F300" i="3" l="1"/>
  <c r="G300" i="3"/>
  <c r="G301" i="3" l="1"/>
  <c r="F301" i="3"/>
  <c r="F302" i="3" l="1"/>
  <c r="G302" i="3"/>
  <c r="F303" i="3" l="1"/>
  <c r="G303" i="3"/>
  <c r="F304" i="3" l="1"/>
  <c r="G304" i="3"/>
  <c r="G305" i="3" l="1"/>
  <c r="F305" i="3"/>
  <c r="F306" i="3" l="1"/>
  <c r="G306" i="3"/>
  <c r="F307" i="3" l="1"/>
  <c r="G307" i="3"/>
  <c r="G308" i="3" l="1"/>
  <c r="F308" i="3"/>
  <c r="G309" i="3" l="1"/>
  <c r="F309" i="3"/>
  <c r="F310" i="3" l="1"/>
  <c r="G310" i="3"/>
  <c r="G311" i="3" l="1"/>
  <c r="F311" i="3"/>
  <c r="F312" i="3" l="1"/>
  <c r="G312" i="3"/>
  <c r="F313" i="3" l="1"/>
  <c r="G313" i="3"/>
  <c r="F314" i="3" l="1"/>
  <c r="G314" i="3"/>
  <c r="G315" i="3" l="1"/>
  <c r="F315" i="3"/>
  <c r="F316" i="3" l="1"/>
  <c r="G316" i="3"/>
  <c r="G317" i="3" l="1"/>
  <c r="F317" i="3"/>
  <c r="G318" i="3" l="1"/>
  <c r="F318" i="3"/>
  <c r="F319" i="3" l="1"/>
  <c r="G319" i="3"/>
  <c r="G320" i="3" l="1"/>
  <c r="F320" i="3"/>
  <c r="G321" i="3" l="1"/>
  <c r="F321" i="3"/>
  <c r="F322" i="3" l="1"/>
  <c r="G322" i="3"/>
  <c r="F323" i="3" l="1"/>
  <c r="G323" i="3"/>
  <c r="F324" i="3" l="1"/>
  <c r="G324" i="3"/>
  <c r="G325" i="3" l="1"/>
  <c r="F325" i="3"/>
  <c r="F326" i="3" l="1"/>
  <c r="G326" i="3"/>
  <c r="G327" i="3" l="1"/>
  <c r="F327" i="3"/>
  <c r="F328" i="3" l="1"/>
  <c r="G328" i="3"/>
  <c r="F329" i="3" l="1"/>
  <c r="G329" i="3"/>
  <c r="F330" i="3" l="1"/>
  <c r="G330" i="3"/>
  <c r="F331" i="3" l="1"/>
  <c r="G331" i="3"/>
  <c r="F332" i="3" l="1"/>
  <c r="G332" i="3"/>
  <c r="G333" i="3" l="1"/>
  <c r="F333" i="3"/>
  <c r="F334" i="3" l="1"/>
  <c r="G334" i="3"/>
  <c r="G335" i="3" l="1"/>
  <c r="F335" i="3"/>
  <c r="F336" i="3" l="1"/>
  <c r="G336" i="3"/>
  <c r="F337" i="3" l="1"/>
  <c r="G337" i="3"/>
  <c r="F338" i="3" l="1"/>
  <c r="G338" i="3"/>
  <c r="F339" i="3" l="1"/>
  <c r="G339" i="3"/>
  <c r="F340" i="3" l="1"/>
  <c r="G340" i="3"/>
  <c r="F341" i="3" l="1"/>
  <c r="G341" i="3"/>
  <c r="F342" i="3" l="1"/>
  <c r="G342" i="3"/>
  <c r="G343" i="3" l="1"/>
  <c r="F343" i="3"/>
  <c r="G344" i="3" l="1"/>
  <c r="F344" i="3"/>
  <c r="F345" i="3" l="1"/>
  <c r="G345" i="3"/>
  <c r="F346" i="3" l="1"/>
  <c r="G346" i="3"/>
  <c r="F347" i="3" l="1"/>
  <c r="G347" i="3"/>
  <c r="F348" i="3" l="1"/>
  <c r="G348" i="3"/>
  <c r="G349" i="3" l="1"/>
  <c r="F349" i="3"/>
  <c r="F350" i="3" l="1"/>
  <c r="G350" i="3"/>
  <c r="G351" i="3" l="1"/>
  <c r="F351" i="3"/>
  <c r="F352" i="3" l="1"/>
  <c r="G352" i="3"/>
  <c r="G353" i="3" l="1"/>
  <c r="F353" i="3"/>
  <c r="F354" i="3" l="1"/>
  <c r="G354" i="3"/>
  <c r="F355" i="3" l="1"/>
  <c r="G355" i="3"/>
  <c r="G356" i="3" l="1"/>
  <c r="F356" i="3"/>
  <c r="G357" i="3" l="1"/>
  <c r="F357" i="3"/>
  <c r="F358" i="3" l="1"/>
  <c r="G358" i="3"/>
  <c r="G359" i="3" l="1"/>
  <c r="F359" i="3"/>
  <c r="G360" i="3" l="1"/>
  <c r="F360" i="3"/>
  <c r="G361" i="3" l="1"/>
  <c r="F361" i="3"/>
  <c r="F362" i="3" l="1"/>
  <c r="G362" i="3"/>
  <c r="G363" i="3" l="1"/>
  <c r="F363" i="3"/>
  <c r="F364" i="3" l="1"/>
  <c r="G364" i="3"/>
  <c r="F365" i="3" l="1"/>
  <c r="G365" i="3"/>
  <c r="F366" i="3" l="1"/>
  <c r="G366" i="3"/>
  <c r="G367" i="3" l="1"/>
  <c r="F367" i="3"/>
  <c r="F368" i="3" l="1"/>
  <c r="G368" i="3"/>
  <c r="F369" i="3" l="1"/>
  <c r="G369" i="3"/>
  <c r="F370" i="3" l="1"/>
  <c r="G370" i="3"/>
  <c r="F371" i="3" l="1"/>
  <c r="G371" i="3"/>
  <c r="F372" i="3" l="1"/>
  <c r="G372" i="3"/>
  <c r="G373" i="3" l="1"/>
  <c r="F373" i="3"/>
  <c r="F374" i="3" l="1"/>
  <c r="G374" i="3"/>
  <c r="G375" i="3" l="1"/>
  <c r="F375" i="3"/>
  <c r="F376" i="3" l="1"/>
  <c r="G376" i="3"/>
  <c r="F377" i="3" l="1"/>
  <c r="G377" i="3"/>
  <c r="F378" i="3" l="1"/>
  <c r="G378" i="3"/>
  <c r="F379" i="3" l="1"/>
  <c r="G379" i="3"/>
  <c r="G380" i="3" l="1"/>
  <c r="F380" i="3"/>
  <c r="G381" i="3" l="1"/>
  <c r="F381" i="3"/>
  <c r="F382" i="3" l="1"/>
  <c r="G382" i="3"/>
  <c r="F383" i="3" l="1"/>
  <c r="G383" i="3"/>
  <c r="F384" i="3" l="1"/>
  <c r="G384" i="3"/>
  <c r="G385" i="3" l="1"/>
  <c r="F385" i="3"/>
  <c r="F386" i="3" l="1"/>
  <c r="G386" i="3"/>
  <c r="G387" i="3" l="1"/>
  <c r="F387" i="3"/>
  <c r="F388" i="3" l="1"/>
  <c r="G388" i="3"/>
  <c r="G389" i="3" l="1"/>
  <c r="F389" i="3"/>
  <c r="F390" i="3" l="1"/>
  <c r="G390" i="3"/>
  <c r="F391" i="3" l="1"/>
  <c r="G391" i="3"/>
  <c r="G392" i="3" l="1"/>
  <c r="F392" i="3"/>
  <c r="G393" i="3" l="1"/>
  <c r="F393" i="3"/>
  <c r="F394" i="3" l="1"/>
  <c r="G394" i="3"/>
  <c r="F395" i="3" l="1"/>
  <c r="G395" i="3"/>
  <c r="F396" i="3" l="1"/>
  <c r="G396" i="3"/>
  <c r="G397" i="3" l="1"/>
  <c r="F397" i="3"/>
  <c r="F398" i="3" l="1"/>
  <c r="G398" i="3"/>
  <c r="G399" i="3" l="1"/>
  <c r="F399" i="3"/>
  <c r="G400" i="3" l="1"/>
  <c r="F400" i="3"/>
  <c r="G401" i="3" s="1"/>
  <c r="L529" i="3" l="1"/>
  <c r="K313" i="3"/>
  <c r="J189" i="3"/>
  <c r="L426" i="3"/>
  <c r="L449" i="3"/>
  <c r="L37" i="3"/>
  <c r="L523" i="3"/>
  <c r="L78" i="3"/>
  <c r="L51" i="3"/>
  <c r="J219" i="3"/>
  <c r="J342" i="3"/>
  <c r="L410" i="3"/>
  <c r="L203" i="3"/>
  <c r="L610" i="3"/>
  <c r="P619" i="3" s="1"/>
  <c r="J358" i="3"/>
  <c r="J357" i="3"/>
  <c r="L38" i="3"/>
  <c r="K377" i="3"/>
  <c r="L404" i="3"/>
  <c r="L474" i="3"/>
  <c r="L352" i="3"/>
  <c r="L329" i="3"/>
  <c r="J191" i="3"/>
  <c r="K388" i="3"/>
  <c r="L607" i="3"/>
  <c r="P616" i="3" s="1"/>
  <c r="J263" i="3"/>
  <c r="L498" i="3"/>
  <c r="K114" i="3"/>
  <c r="K112" i="3"/>
  <c r="J186" i="3"/>
  <c r="J282" i="3"/>
  <c r="K311" i="3"/>
  <c r="J350" i="3"/>
  <c r="L221" i="3"/>
  <c r="K354" i="3"/>
  <c r="K209" i="3"/>
  <c r="K110" i="3"/>
  <c r="J283" i="3"/>
  <c r="L93" i="3"/>
  <c r="L258" i="3"/>
  <c r="L590" i="3"/>
  <c r="P599" i="3" s="1"/>
  <c r="L645" i="3"/>
  <c r="P654" i="3" s="1"/>
  <c r="K226" i="3"/>
  <c r="L418" i="3"/>
  <c r="K74" i="3"/>
  <c r="L549" i="3"/>
  <c r="P558" i="3" s="1"/>
  <c r="J168" i="3"/>
  <c r="L174" i="3"/>
  <c r="K48" i="3"/>
  <c r="J123" i="3"/>
  <c r="L459" i="3"/>
  <c r="L320" i="3"/>
  <c r="L364" i="3"/>
  <c r="J360" i="3"/>
  <c r="L470" i="3"/>
  <c r="K40" i="3"/>
  <c r="J181" i="3"/>
  <c r="L215" i="3"/>
  <c r="L234" i="3"/>
  <c r="K308" i="3"/>
  <c r="J362" i="3"/>
  <c r="J254" i="3"/>
  <c r="L412" i="3"/>
  <c r="L396" i="3"/>
  <c r="L290" i="3"/>
  <c r="J333" i="3"/>
  <c r="L402" i="3"/>
  <c r="K195" i="3"/>
  <c r="K312" i="3"/>
  <c r="J351" i="3"/>
  <c r="L166" i="3"/>
  <c r="J128" i="3"/>
  <c r="L655" i="3"/>
  <c r="P664" i="3" s="1"/>
  <c r="J108" i="3"/>
  <c r="J183" i="3"/>
  <c r="K219" i="3"/>
  <c r="L246" i="3"/>
  <c r="L205" i="3"/>
  <c r="L613" i="3"/>
  <c r="P622" i="3" s="1"/>
  <c r="J117" i="3"/>
  <c r="K322" i="3"/>
  <c r="K328" i="3"/>
  <c r="L434" i="3"/>
  <c r="J197" i="3"/>
  <c r="L43" i="3"/>
  <c r="L115" i="3"/>
  <c r="K196" i="3"/>
  <c r="L343" i="3"/>
  <c r="L319" i="3"/>
  <c r="K298" i="3"/>
  <c r="L586" i="3"/>
  <c r="P595" i="3" s="1"/>
  <c r="K263" i="3"/>
  <c r="J211" i="3"/>
  <c r="L312" i="3"/>
  <c r="K250" i="3"/>
  <c r="L177" i="3"/>
  <c r="J203" i="3"/>
  <c r="L356" i="3"/>
  <c r="J131" i="3"/>
  <c r="K317" i="3"/>
  <c r="K198" i="3"/>
  <c r="K309" i="3"/>
  <c r="K193" i="3"/>
  <c r="L458" i="3"/>
  <c r="L509" i="3"/>
  <c r="L597" i="3"/>
  <c r="P606" i="3" s="1"/>
  <c r="J230" i="3"/>
  <c r="J364" i="3"/>
  <c r="K244" i="3"/>
  <c r="K278" i="3"/>
  <c r="J36" i="3"/>
  <c r="L599" i="3"/>
  <c r="P608" i="3" s="1"/>
  <c r="L217" i="3"/>
  <c r="L385" i="3"/>
  <c r="J391" i="3"/>
  <c r="J303" i="3"/>
  <c r="L250" i="3"/>
  <c r="L172" i="3"/>
  <c r="L376" i="3"/>
  <c r="J222" i="3"/>
  <c r="K355" i="3"/>
  <c r="L471" i="3"/>
  <c r="L365" i="3"/>
  <c r="J339" i="3"/>
  <c r="L401" i="3"/>
  <c r="L165" i="3"/>
  <c r="L298" i="3"/>
  <c r="L588" i="3"/>
  <c r="P597" i="3" s="1"/>
  <c r="J255" i="3"/>
  <c r="J370" i="3"/>
  <c r="L437" i="3"/>
  <c r="J81" i="3"/>
  <c r="L110" i="3"/>
  <c r="J249" i="3"/>
  <c r="K291" i="3"/>
  <c r="L490" i="3"/>
  <c r="K400" i="3"/>
  <c r="L129" i="3"/>
  <c r="J229" i="3"/>
  <c r="K102" i="3"/>
  <c r="L582" i="3"/>
  <c r="P591" i="3" s="1"/>
  <c r="J118" i="3"/>
  <c r="K70" i="3"/>
  <c r="L108" i="3"/>
  <c r="L578" i="3"/>
  <c r="P587" i="3" s="1"/>
  <c r="K259" i="3"/>
  <c r="J204" i="3"/>
  <c r="L243" i="3"/>
  <c r="J205" i="3"/>
  <c r="J61" i="3"/>
  <c r="K353" i="3"/>
  <c r="K284" i="3"/>
  <c r="L44" i="3"/>
  <c r="L104" i="3"/>
  <c r="L649" i="3"/>
  <c r="P658" i="3" s="1"/>
  <c r="L211" i="3"/>
  <c r="J152" i="3"/>
  <c r="J266" i="3"/>
  <c r="K130" i="3"/>
  <c r="L542" i="3"/>
  <c r="P551" i="3" s="1"/>
  <c r="J46" i="3"/>
  <c r="J299" i="3"/>
  <c r="J373" i="3"/>
  <c r="L55" i="3"/>
  <c r="K155" i="3"/>
  <c r="L674" i="3"/>
  <c r="L229" i="3"/>
  <c r="J78" i="3"/>
  <c r="L92" i="3"/>
  <c r="L154" i="3"/>
  <c r="L98" i="3"/>
  <c r="L176" i="3"/>
  <c r="L489" i="3"/>
  <c r="L488" i="3"/>
  <c r="L440" i="3"/>
  <c r="L468" i="3"/>
  <c r="L520" i="3"/>
  <c r="L447" i="3"/>
  <c r="L617" i="3"/>
  <c r="P626" i="3" s="1"/>
  <c r="K43" i="3"/>
  <c r="J290" i="3"/>
  <c r="K66" i="3"/>
  <c r="K357" i="3"/>
  <c r="J355" i="3"/>
  <c r="L394" i="3"/>
  <c r="L627" i="3"/>
  <c r="P636" i="3" s="1"/>
  <c r="K72" i="3"/>
  <c r="J270" i="3"/>
  <c r="K204" i="3"/>
  <c r="K386" i="3"/>
  <c r="K210" i="3"/>
  <c r="L405" i="3"/>
  <c r="J251" i="3"/>
  <c r="L568" i="3"/>
  <c r="P577" i="3" s="1"/>
  <c r="K176" i="3"/>
  <c r="J38" i="3"/>
  <c r="L428" i="3"/>
  <c r="L207" i="3"/>
  <c r="J97" i="3"/>
  <c r="J132" i="3"/>
  <c r="L664" i="3"/>
  <c r="J359" i="3"/>
  <c r="L123" i="3"/>
  <c r="K36" i="3"/>
  <c r="K381" i="3"/>
  <c r="K329" i="3"/>
  <c r="L105" i="3"/>
  <c r="J69" i="3"/>
  <c r="K248" i="3"/>
  <c r="K181" i="3"/>
  <c r="J39" i="3"/>
  <c r="L342" i="3"/>
  <c r="K162" i="3"/>
  <c r="J179" i="3"/>
  <c r="J113" i="3"/>
  <c r="J150" i="3"/>
  <c r="K64" i="3"/>
  <c r="J221" i="3"/>
  <c r="L117" i="3"/>
  <c r="K339" i="3"/>
  <c r="J94" i="3"/>
  <c r="J98" i="3"/>
  <c r="L357" i="3"/>
  <c r="L659" i="3"/>
  <c r="K60" i="3"/>
  <c r="L180" i="3"/>
  <c r="K316" i="3"/>
  <c r="J252" i="3"/>
  <c r="L326" i="3"/>
  <c r="K124" i="3"/>
  <c r="K61" i="3"/>
  <c r="K164" i="3"/>
  <c r="J393" i="3"/>
  <c r="K315" i="3"/>
  <c r="L286" i="3"/>
  <c r="K96" i="3"/>
  <c r="L253" i="3"/>
  <c r="J184" i="3"/>
  <c r="K349" i="3"/>
  <c r="J173" i="3"/>
  <c r="L112" i="3"/>
  <c r="K252" i="3"/>
  <c r="L91" i="3"/>
  <c r="J259" i="3"/>
  <c r="L661" i="3"/>
  <c r="K251" i="3"/>
  <c r="L53" i="3"/>
  <c r="L75" i="3"/>
  <c r="L521" i="3"/>
  <c r="K38" i="3"/>
  <c r="K47" i="3"/>
  <c r="J161" i="3"/>
  <c r="L562" i="3"/>
  <c r="P571" i="3" s="1"/>
  <c r="L646" i="3"/>
  <c r="P655" i="3" s="1"/>
  <c r="J103" i="3"/>
  <c r="L431" i="3"/>
  <c r="L450" i="3"/>
  <c r="L127" i="3"/>
  <c r="K345" i="3"/>
  <c r="L188" i="3"/>
  <c r="K44" i="3"/>
  <c r="L433" i="3"/>
  <c r="J313" i="3"/>
  <c r="J311" i="3"/>
  <c r="L163" i="3"/>
  <c r="L317" i="3"/>
  <c r="K239" i="3"/>
  <c r="K82" i="3"/>
  <c r="L306" i="3"/>
  <c r="J361" i="3"/>
  <c r="J90" i="3"/>
  <c r="K282" i="3"/>
  <c r="L672" i="3"/>
  <c r="L551" i="3"/>
  <c r="P560" i="3" s="1"/>
  <c r="K212" i="3"/>
  <c r="K113" i="3"/>
  <c r="L73" i="3"/>
  <c r="L170" i="3"/>
  <c r="L495" i="3"/>
  <c r="L332" i="3"/>
  <c r="L261" i="3"/>
  <c r="K294" i="3"/>
  <c r="L479" i="3"/>
  <c r="L226" i="3"/>
  <c r="K149" i="3"/>
  <c r="J227" i="3"/>
  <c r="J139" i="3"/>
  <c r="J62" i="3"/>
  <c r="K392" i="3"/>
  <c r="L669" i="3"/>
  <c r="L291" i="3"/>
  <c r="J220" i="3"/>
  <c r="J212" i="3"/>
  <c r="L62" i="3"/>
  <c r="L643" i="3"/>
  <c r="P652" i="3" s="1"/>
  <c r="J379" i="3"/>
  <c r="L378" i="3"/>
  <c r="J293" i="3"/>
  <c r="K52" i="3"/>
  <c r="L149" i="3"/>
  <c r="K261" i="3"/>
  <c r="L222" i="3"/>
  <c r="J317" i="3"/>
  <c r="L146" i="3"/>
  <c r="L103" i="3"/>
  <c r="L511" i="3"/>
  <c r="L665" i="3"/>
  <c r="J327" i="3"/>
  <c r="L616" i="3"/>
  <c r="P625" i="3" s="1"/>
  <c r="L609" i="3"/>
  <c r="P618" i="3" s="1"/>
  <c r="K205" i="3"/>
  <c r="L231" i="3"/>
  <c r="L624" i="3"/>
  <c r="P633" i="3" s="1"/>
  <c r="J166" i="3"/>
  <c r="J374" i="3"/>
  <c r="L280" i="3"/>
  <c r="L54" i="3"/>
  <c r="L130" i="3"/>
  <c r="K277" i="3"/>
  <c r="J340" i="3"/>
  <c r="L648" i="3"/>
  <c r="P657" i="3" s="1"/>
  <c r="J100" i="3"/>
  <c r="L603" i="3"/>
  <c r="P612" i="3" s="1"/>
  <c r="K171" i="3"/>
  <c r="J261" i="3"/>
  <c r="L615" i="3"/>
  <c r="P624" i="3" s="1"/>
  <c r="L552" i="3"/>
  <c r="P561" i="3" s="1"/>
  <c r="K133" i="3"/>
  <c r="K307" i="3"/>
  <c r="K118" i="3"/>
  <c r="K331" i="3"/>
  <c r="K387" i="3"/>
  <c r="K140" i="3"/>
  <c r="J246" i="3"/>
  <c r="L374" i="3"/>
  <c r="L448" i="3"/>
  <c r="J298" i="3"/>
  <c r="K55" i="3"/>
  <c r="K169" i="3"/>
  <c r="L42" i="3"/>
  <c r="L618" i="3"/>
  <c r="P627" i="3" s="1"/>
  <c r="L572" i="3"/>
  <c r="P581" i="3" s="1"/>
  <c r="K122" i="3"/>
  <c r="L591" i="3"/>
  <c r="P600" i="3" s="1"/>
  <c r="K340" i="3"/>
  <c r="J262" i="3"/>
  <c r="J121" i="3"/>
  <c r="J371" i="3"/>
  <c r="J101" i="3"/>
  <c r="L423" i="3"/>
  <c r="L287" i="3"/>
  <c r="L485" i="3"/>
  <c r="L96" i="3"/>
  <c r="J304" i="3"/>
  <c r="K150" i="3"/>
  <c r="J312" i="3"/>
  <c r="J232" i="3"/>
  <c r="J50" i="3"/>
  <c r="J155" i="3"/>
  <c r="K207" i="3"/>
  <c r="L314" i="3"/>
  <c r="K356" i="3"/>
  <c r="K37" i="3"/>
  <c r="L69" i="3"/>
  <c r="L137" i="3"/>
  <c r="K285" i="3"/>
  <c r="L427" i="3"/>
  <c r="K396" i="3"/>
  <c r="L605" i="3"/>
  <c r="P614" i="3" s="1"/>
  <c r="L637" i="3"/>
  <c r="P646" i="3" s="1"/>
  <c r="J349" i="3"/>
  <c r="J198" i="3"/>
  <c r="L309" i="3"/>
  <c r="J387" i="3"/>
  <c r="K338" i="3"/>
  <c r="K46" i="3"/>
  <c r="K214" i="3"/>
  <c r="J319" i="3"/>
  <c r="J116" i="3"/>
  <c r="L546" i="3"/>
  <c r="P555" i="3" s="1"/>
  <c r="L107" i="3"/>
  <c r="L282" i="3"/>
  <c r="K379" i="3"/>
  <c r="L534" i="3"/>
  <c r="P543" i="3" s="1"/>
  <c r="K63" i="3"/>
  <c r="L475" i="3"/>
  <c r="K347" i="3"/>
  <c r="L593" i="3"/>
  <c r="P602" i="3" s="1"/>
  <c r="L99" i="3"/>
  <c r="K132" i="3"/>
  <c r="J277" i="3"/>
  <c r="L391" i="3"/>
  <c r="L563" i="3"/>
  <c r="P572" i="3" s="1"/>
  <c r="K267" i="3"/>
  <c r="K92" i="3"/>
  <c r="L347" i="3"/>
  <c r="K351" i="3"/>
  <c r="L395" i="3"/>
  <c r="J281" i="3"/>
  <c r="K333" i="3"/>
  <c r="J143" i="3"/>
  <c r="L292" i="3"/>
  <c r="J331" i="3"/>
  <c r="K151" i="3"/>
  <c r="L540" i="3"/>
  <c r="P549" i="3" s="1"/>
  <c r="L598" i="3"/>
  <c r="P607" i="3" s="1"/>
  <c r="L452" i="3"/>
  <c r="K138" i="3"/>
  <c r="K178" i="3"/>
  <c r="K166" i="3"/>
  <c r="J389" i="3"/>
  <c r="J295" i="3"/>
  <c r="L201" i="3"/>
  <c r="K393" i="3"/>
  <c r="K100" i="3"/>
  <c r="J54" i="3"/>
  <c r="L206" i="3"/>
  <c r="J239" i="3"/>
  <c r="L569" i="3"/>
  <c r="P578" i="3" s="1"/>
  <c r="J271" i="3"/>
  <c r="J310" i="3"/>
  <c r="K83" i="3"/>
  <c r="K54" i="3"/>
  <c r="K243" i="3"/>
  <c r="K262" i="3"/>
  <c r="L311" i="3"/>
  <c r="L189" i="3"/>
  <c r="K274" i="3"/>
  <c r="L209" i="3"/>
  <c r="L183" i="3"/>
  <c r="J201" i="3"/>
  <c r="L560" i="3"/>
  <c r="P569" i="3" s="1"/>
  <c r="K115" i="3"/>
  <c r="L439" i="3"/>
  <c r="L581" i="3"/>
  <c r="P590" i="3" s="1"/>
  <c r="L544" i="3"/>
  <c r="P553" i="3" s="1"/>
  <c r="J272" i="3"/>
  <c r="K51" i="3"/>
  <c r="K302" i="3"/>
  <c r="K128" i="3"/>
  <c r="L143" i="3"/>
  <c r="K383" i="3"/>
  <c r="L650" i="3"/>
  <c r="P659" i="3" s="1"/>
  <c r="L354" i="3"/>
  <c r="L139" i="3"/>
  <c r="K208" i="3"/>
  <c r="L272" i="3"/>
  <c r="J140" i="3"/>
  <c r="K300" i="3"/>
  <c r="K399" i="3"/>
  <c r="L316" i="3"/>
  <c r="J47" i="3"/>
  <c r="J79" i="3"/>
  <c r="J73" i="3"/>
  <c r="J273" i="3"/>
  <c r="L389" i="3"/>
  <c r="J321" i="3"/>
  <c r="L387" i="3"/>
  <c r="L536" i="3"/>
  <c r="P545" i="3" s="1"/>
  <c r="K290" i="3"/>
  <c r="J242" i="3"/>
  <c r="L575" i="3"/>
  <c r="P584" i="3" s="1"/>
  <c r="L392" i="3"/>
  <c r="J206" i="3"/>
  <c r="K321" i="3"/>
  <c r="J337" i="3"/>
  <c r="K325" i="3"/>
  <c r="K232" i="3"/>
  <c r="L145" i="3"/>
  <c r="L101" i="3"/>
  <c r="K170" i="3"/>
  <c r="L547" i="3"/>
  <c r="P556" i="3" s="1"/>
  <c r="L35" i="3"/>
  <c r="L52" i="3"/>
  <c r="K287" i="3"/>
  <c r="J275" i="3"/>
  <c r="K35" i="3"/>
  <c r="L384" i="3"/>
  <c r="J119" i="3"/>
  <c r="L202" i="3"/>
  <c r="K359" i="3"/>
  <c r="L80" i="3"/>
  <c r="L157" i="3"/>
  <c r="K71" i="3"/>
  <c r="J394" i="3"/>
  <c r="L522" i="3"/>
  <c r="J34" i="3"/>
  <c r="J137" i="3"/>
  <c r="L187" i="3"/>
  <c r="K136" i="3"/>
  <c r="J112" i="3"/>
  <c r="J125" i="3"/>
  <c r="K269" i="3"/>
  <c r="L492" i="3"/>
  <c r="J289" i="3"/>
  <c r="K279" i="3"/>
  <c r="L487" i="3"/>
  <c r="K245" i="3"/>
  <c r="J235" i="3"/>
  <c r="L100" i="3"/>
  <c r="J126" i="3"/>
  <c r="L574" i="3"/>
  <c r="P583" i="3" s="1"/>
  <c r="K107" i="3"/>
  <c r="L63" i="3"/>
  <c r="K41" i="3"/>
  <c r="J356" i="3"/>
  <c r="J308" i="3"/>
  <c r="L72" i="3"/>
  <c r="K103" i="3"/>
  <c r="K161" i="3"/>
  <c r="L276" i="3"/>
  <c r="K293" i="3"/>
  <c r="L162" i="3"/>
  <c r="J348" i="3"/>
  <c r="K45" i="3"/>
  <c r="L214" i="3"/>
  <c r="L621" i="3"/>
  <c r="P630" i="3" s="1"/>
  <c r="J153" i="3"/>
  <c r="K336" i="3"/>
  <c r="L247" i="3"/>
  <c r="J130" i="3"/>
  <c r="L97" i="3"/>
  <c r="L371" i="3"/>
  <c r="J276" i="3"/>
  <c r="L601" i="3"/>
  <c r="P610" i="3" s="1"/>
  <c r="J96" i="3"/>
  <c r="J158" i="3"/>
  <c r="J234" i="3"/>
  <c r="J141" i="3"/>
  <c r="L236" i="3"/>
  <c r="J40" i="3"/>
  <c r="L508" i="3"/>
  <c r="L235" i="3"/>
  <c r="L213" i="3"/>
  <c r="J82" i="3"/>
  <c r="L156" i="3"/>
  <c r="K197" i="3"/>
  <c r="J190" i="3"/>
  <c r="K201" i="3"/>
  <c r="L359" i="3"/>
  <c r="L159" i="3"/>
  <c r="L571" i="3"/>
  <c r="P580" i="3" s="1"/>
  <c r="L148" i="3"/>
  <c r="L619" i="3"/>
  <c r="P628" i="3" s="1"/>
  <c r="J164" i="3"/>
  <c r="L656" i="3"/>
  <c r="P665" i="3" s="1"/>
  <c r="J102" i="3"/>
  <c r="L350" i="3"/>
  <c r="J240" i="3"/>
  <c r="L513" i="3"/>
  <c r="L340" i="3"/>
  <c r="J386" i="3"/>
  <c r="L142" i="3"/>
  <c r="L303" i="3"/>
  <c r="K39" i="3"/>
  <c r="J127" i="3"/>
  <c r="L47" i="3"/>
  <c r="J180" i="3"/>
  <c r="K120" i="3"/>
  <c r="K361" i="3"/>
  <c r="J174" i="3"/>
  <c r="J238" i="3"/>
  <c r="L606" i="3"/>
  <c r="P615" i="3" s="1"/>
  <c r="K288" i="3"/>
  <c r="J343" i="3"/>
  <c r="L369" i="3"/>
  <c r="J305" i="3"/>
  <c r="L420" i="3"/>
  <c r="J106" i="3"/>
  <c r="L266" i="3"/>
  <c r="J367" i="3"/>
  <c r="L491" i="3"/>
  <c r="L339" i="3"/>
  <c r="L379" i="3"/>
  <c r="L555" i="3"/>
  <c r="P564" i="3" s="1"/>
  <c r="L462" i="3"/>
  <c r="J136" i="3"/>
  <c r="J199" i="3"/>
  <c r="L370" i="3"/>
  <c r="L268" i="3"/>
  <c r="J296" i="3"/>
  <c r="L90" i="3"/>
  <c r="L41" i="3"/>
  <c r="K297" i="3"/>
  <c r="L533" i="3"/>
  <c r="P542" i="3" s="1"/>
  <c r="J196" i="3"/>
  <c r="J63" i="3"/>
  <c r="J43" i="3"/>
  <c r="J306" i="3"/>
  <c r="K249" i="3"/>
  <c r="L111" i="3"/>
  <c r="J80" i="3"/>
  <c r="K86" i="3"/>
  <c r="K373" i="3"/>
  <c r="L299" i="3"/>
  <c r="K119" i="3"/>
  <c r="J335" i="3"/>
  <c r="J95" i="3"/>
  <c r="L383" i="3"/>
  <c r="K341" i="3"/>
  <c r="L85" i="3"/>
  <c r="K95" i="3"/>
  <c r="L68" i="3"/>
  <c r="J70" i="3"/>
  <c r="L153" i="3"/>
  <c r="L481" i="3"/>
  <c r="J369" i="3"/>
  <c r="J274" i="3"/>
  <c r="K296" i="3"/>
  <c r="J53" i="3"/>
  <c r="K273" i="3"/>
  <c r="L630" i="3"/>
  <c r="P639" i="3" s="1"/>
  <c r="L429" i="3"/>
  <c r="L77" i="3"/>
  <c r="J244" i="3"/>
  <c r="J60" i="3"/>
  <c r="L239" i="3"/>
  <c r="K91" i="3"/>
  <c r="K382" i="3"/>
  <c r="J142" i="3"/>
  <c r="K186" i="3"/>
  <c r="L372" i="3"/>
  <c r="J366" i="3"/>
  <c r="L269" i="3"/>
  <c r="K127" i="3"/>
  <c r="L386" i="3"/>
  <c r="L173" i="3"/>
  <c r="L435" i="3"/>
  <c r="J187" i="3"/>
  <c r="L121" i="3"/>
  <c r="K352" i="3"/>
  <c r="L227" i="3"/>
  <c r="K79" i="3"/>
  <c r="L136" i="3"/>
  <c r="K260" i="3"/>
  <c r="K224" i="3"/>
  <c r="J75" i="3"/>
  <c r="J99" i="3"/>
  <c r="J44" i="3"/>
  <c r="J376" i="3"/>
  <c r="J316" i="3"/>
  <c r="L456" i="3"/>
  <c r="L506" i="3"/>
  <c r="J160" i="3"/>
  <c r="K268" i="3"/>
  <c r="K179" i="3"/>
  <c r="L660" i="3"/>
  <c r="L334" i="3"/>
  <c r="L527" i="3"/>
  <c r="J188" i="3"/>
  <c r="K299" i="3"/>
  <c r="J154" i="3"/>
  <c r="L94" i="3"/>
  <c r="L252" i="3"/>
  <c r="K125" i="3"/>
  <c r="K199" i="3"/>
  <c r="L639" i="3"/>
  <c r="P648" i="3" s="1"/>
  <c r="K222" i="3"/>
  <c r="K116" i="3"/>
  <c r="K246" i="3"/>
  <c r="L135" i="3"/>
  <c r="L494" i="3"/>
  <c r="L218" i="3"/>
  <c r="L260" i="3"/>
  <c r="L141" i="3"/>
  <c r="J157" i="3"/>
  <c r="J224" i="3"/>
  <c r="J177" i="3"/>
  <c r="L197" i="3"/>
  <c r="J167" i="3"/>
  <c r="J171" i="3"/>
  <c r="L175" i="3"/>
  <c r="L254" i="3"/>
  <c r="J344" i="3"/>
  <c r="K304" i="3"/>
  <c r="J185" i="3"/>
  <c r="L228" i="3"/>
  <c r="L480" i="3"/>
  <c r="J162" i="3"/>
  <c r="K159" i="3"/>
  <c r="K372" i="3"/>
  <c r="K358" i="3"/>
  <c r="L88" i="3"/>
  <c r="J365" i="3"/>
  <c r="L388" i="3"/>
  <c r="L224" i="3"/>
  <c r="J345" i="3"/>
  <c r="L414" i="3"/>
  <c r="K213" i="3"/>
  <c r="L186" i="3"/>
  <c r="L81" i="3"/>
  <c r="L477" i="3"/>
  <c r="K242" i="3"/>
  <c r="L225" i="3"/>
  <c r="K327" i="3"/>
  <c r="L436" i="3"/>
  <c r="L503" i="3"/>
  <c r="L409" i="3"/>
  <c r="L425" i="3"/>
  <c r="J396" i="3"/>
  <c r="K310" i="3"/>
  <c r="L455" i="3"/>
  <c r="L46" i="3"/>
  <c r="J195" i="3"/>
  <c r="J323" i="3"/>
  <c r="J325" i="3"/>
  <c r="J392" i="3"/>
  <c r="L324" i="3"/>
  <c r="L647" i="3"/>
  <c r="P656" i="3" s="1"/>
  <c r="J213" i="3"/>
  <c r="L382" i="3"/>
  <c r="K229" i="3"/>
  <c r="L565" i="3"/>
  <c r="P574" i="3" s="1"/>
  <c r="K348" i="3"/>
  <c r="K202" i="3"/>
  <c r="K77" i="3"/>
  <c r="J380" i="3"/>
  <c r="J49" i="3"/>
  <c r="J110" i="3"/>
  <c r="L160" i="3"/>
  <c r="L595" i="3"/>
  <c r="P604" i="3" s="1"/>
  <c r="K69" i="3"/>
  <c r="J83" i="3"/>
  <c r="J372" i="3"/>
  <c r="K173" i="3"/>
  <c r="L631" i="3"/>
  <c r="P640" i="3" s="1"/>
  <c r="J84" i="3"/>
  <c r="L132" i="3"/>
  <c r="K289" i="3"/>
  <c r="K384" i="3"/>
  <c r="L113" i="3"/>
  <c r="J175" i="3"/>
  <c r="L483" i="3"/>
  <c r="L454" i="3"/>
  <c r="L296" i="3"/>
  <c r="L566" i="3"/>
  <c r="P575" i="3" s="1"/>
  <c r="L293" i="3"/>
  <c r="L150" i="3"/>
  <c r="J172" i="3"/>
  <c r="J346" i="3"/>
  <c r="K129" i="3"/>
  <c r="J66" i="3"/>
  <c r="L667" i="3"/>
  <c r="K145" i="3"/>
  <c r="K34" i="3"/>
  <c r="L301" i="3"/>
  <c r="K156" i="3"/>
  <c r="L200" i="3"/>
  <c r="J382" i="3"/>
  <c r="K121" i="3"/>
  <c r="L295" i="3"/>
  <c r="J353" i="3"/>
  <c r="J225" i="3"/>
  <c r="L632" i="3"/>
  <c r="P641" i="3" s="1"/>
  <c r="J292" i="3"/>
  <c r="L467" i="3"/>
  <c r="J115" i="3"/>
  <c r="L360" i="3"/>
  <c r="J114" i="3"/>
  <c r="J208" i="3"/>
  <c r="K286" i="3"/>
  <c r="J280" i="3"/>
  <c r="L390" i="3"/>
  <c r="L524" i="3"/>
  <c r="J291" i="3"/>
  <c r="J322" i="3"/>
  <c r="K187" i="3"/>
  <c r="L512" i="3"/>
  <c r="L275" i="3"/>
  <c r="L531" i="3"/>
  <c r="P540" i="3" s="1"/>
  <c r="L461" i="3"/>
  <c r="J192" i="3"/>
  <c r="K368" i="3"/>
  <c r="K380" i="3"/>
  <c r="L74" i="3"/>
  <c r="J86" i="3"/>
  <c r="K281" i="3"/>
  <c r="J378" i="3"/>
  <c r="L241" i="3"/>
  <c r="L453" i="3"/>
  <c r="K272" i="3"/>
  <c r="J297" i="3"/>
  <c r="J332" i="3"/>
  <c r="L472" i="3"/>
  <c r="J307" i="3"/>
  <c r="K185" i="3"/>
  <c r="L633" i="3"/>
  <c r="P642" i="3" s="1"/>
  <c r="J278" i="3"/>
  <c r="L289" i="3"/>
  <c r="J107" i="3"/>
  <c r="L673" i="3"/>
  <c r="K106" i="3"/>
  <c r="L248" i="3"/>
  <c r="K53" i="3"/>
  <c r="J194" i="3"/>
  <c r="J45" i="3"/>
  <c r="J330" i="3"/>
  <c r="J368" i="3"/>
  <c r="L294" i="3"/>
  <c r="K257" i="3"/>
  <c r="K216" i="3"/>
  <c r="K126" i="3"/>
  <c r="K184" i="3"/>
  <c r="L505" i="3"/>
  <c r="L322" i="3"/>
  <c r="L274" i="3"/>
  <c r="J138" i="3"/>
  <c r="L138" i="3"/>
  <c r="L122" i="3"/>
  <c r="J363" i="3"/>
  <c r="L199" i="3"/>
  <c r="J133" i="3"/>
  <c r="J228" i="3"/>
  <c r="K142" i="3"/>
  <c r="K324" i="3"/>
  <c r="K134" i="3"/>
  <c r="L554" i="3"/>
  <c r="P563" i="3" s="1"/>
  <c r="J109" i="3"/>
  <c r="K230" i="3"/>
  <c r="K144" i="3"/>
  <c r="L444" i="3"/>
  <c r="L134" i="3"/>
  <c r="L321" i="3"/>
  <c r="K335" i="3"/>
  <c r="L587" i="3"/>
  <c r="P596" i="3" s="1"/>
  <c r="L576" i="3"/>
  <c r="P585" i="3" s="1"/>
  <c r="J395" i="3"/>
  <c r="J207" i="3"/>
  <c r="L377" i="3"/>
  <c r="L432" i="3"/>
  <c r="L406" i="3"/>
  <c r="J91" i="3"/>
  <c r="K395" i="3"/>
  <c r="L45" i="3"/>
  <c r="J354" i="3"/>
  <c r="L245" i="3"/>
  <c r="J241" i="3"/>
  <c r="L281" i="3"/>
  <c r="L629" i="3"/>
  <c r="P638" i="3" s="1"/>
  <c r="J383" i="3"/>
  <c r="L89" i="3"/>
  <c r="L212" i="3"/>
  <c r="L526" i="3"/>
  <c r="K62" i="3"/>
  <c r="K157" i="3"/>
  <c r="L168" i="3"/>
  <c r="J324" i="3"/>
  <c r="L328" i="3"/>
  <c r="L496" i="3"/>
  <c r="L116" i="3"/>
  <c r="K221" i="3"/>
  <c r="L270" i="3"/>
  <c r="L537" i="3"/>
  <c r="P546" i="3" s="1"/>
  <c r="J48" i="3"/>
  <c r="J400" i="3"/>
  <c r="K241" i="3"/>
  <c r="L419" i="3"/>
  <c r="K58" i="3"/>
  <c r="L87" i="3"/>
  <c r="L193" i="3"/>
  <c r="K363" i="3"/>
  <c r="J253" i="3"/>
  <c r="J226" i="3"/>
  <c r="L635" i="3"/>
  <c r="P644" i="3" s="1"/>
  <c r="J336" i="3"/>
  <c r="J209" i="3"/>
  <c r="K76" i="3"/>
  <c r="J388" i="3"/>
  <c r="L658" i="3"/>
  <c r="J245" i="3"/>
  <c r="K50" i="3"/>
  <c r="L611" i="3"/>
  <c r="P620" i="3" s="1"/>
  <c r="L65" i="3"/>
  <c r="L666" i="3"/>
  <c r="L577" i="3"/>
  <c r="P586" i="3" s="1"/>
  <c r="L594" i="3"/>
  <c r="P603" i="3" s="1"/>
  <c r="L464" i="3"/>
  <c r="J210" i="3"/>
  <c r="J326" i="3"/>
  <c r="L223" i="3"/>
  <c r="K167" i="3"/>
  <c r="J377" i="3"/>
  <c r="L584" i="3"/>
  <c r="P593" i="3" s="1"/>
  <c r="L333" i="3"/>
  <c r="J258" i="3"/>
  <c r="K240" i="3"/>
  <c r="L151" i="3"/>
  <c r="K375" i="3"/>
  <c r="K163" i="3"/>
  <c r="K228" i="3"/>
  <c r="L361" i="3"/>
  <c r="L535" i="3"/>
  <c r="P544" i="3" s="1"/>
  <c r="L58" i="3"/>
  <c r="J341" i="3"/>
  <c r="L184" i="3"/>
  <c r="L86" i="3"/>
  <c r="K206" i="3"/>
  <c r="K233" i="3"/>
  <c r="J265" i="3"/>
  <c r="L264" i="3"/>
  <c r="K59" i="3"/>
  <c r="J268" i="3"/>
  <c r="K235" i="3"/>
  <c r="K84" i="3"/>
  <c r="L539" i="3"/>
  <c r="P548" i="3" s="1"/>
  <c r="L457" i="3"/>
  <c r="J301" i="3"/>
  <c r="J318" i="3"/>
  <c r="L400" i="3"/>
  <c r="L510" i="3"/>
  <c r="K330" i="3"/>
  <c r="J124" i="3"/>
  <c r="L178" i="3"/>
  <c r="L398" i="3"/>
  <c r="J250" i="3"/>
  <c r="L114" i="3"/>
  <c r="K364" i="3"/>
  <c r="K323" i="3"/>
  <c r="L415" i="3"/>
  <c r="L614" i="3"/>
  <c r="P623" i="3" s="1"/>
  <c r="J71" i="3"/>
  <c r="K139" i="3"/>
  <c r="K275" i="3"/>
  <c r="K160" i="3"/>
  <c r="L519" i="3"/>
  <c r="L220" i="3"/>
  <c r="J41" i="3"/>
  <c r="K189" i="3"/>
  <c r="J267" i="3"/>
  <c r="L500" i="3"/>
  <c r="L128" i="3"/>
  <c r="J309" i="3"/>
  <c r="K97" i="3"/>
  <c r="J294" i="3"/>
  <c r="J279" i="3"/>
  <c r="K389" i="3"/>
  <c r="L638" i="3"/>
  <c r="P647" i="3" s="1"/>
  <c r="K218" i="3"/>
  <c r="L283" i="3"/>
  <c r="L499" i="3"/>
  <c r="K266" i="3"/>
  <c r="K314" i="3"/>
  <c r="L60" i="3"/>
  <c r="L67" i="3"/>
  <c r="L109" i="3"/>
  <c r="L625" i="3"/>
  <c r="P634" i="3" s="1"/>
  <c r="L167" i="3"/>
  <c r="K105" i="3"/>
  <c r="J178" i="3"/>
  <c r="L417" i="3"/>
  <c r="L416" i="3"/>
  <c r="K255" i="3"/>
  <c r="K398" i="3"/>
  <c r="K390" i="3"/>
  <c r="L337" i="3"/>
  <c r="J233" i="3"/>
  <c r="L476" i="3"/>
  <c r="L634" i="3"/>
  <c r="P643" i="3" s="1"/>
  <c r="L59" i="3"/>
  <c r="J58" i="3"/>
  <c r="L653" i="3"/>
  <c r="P662" i="3" s="1"/>
  <c r="L297" i="3"/>
  <c r="L341" i="3"/>
  <c r="J89" i="3"/>
  <c r="J68" i="3"/>
  <c r="J302" i="3"/>
  <c r="L190" i="3"/>
  <c r="L363" i="3"/>
  <c r="J397" i="3"/>
  <c r="J264" i="3"/>
  <c r="K75" i="3"/>
  <c r="K303" i="3"/>
  <c r="L194" i="3"/>
  <c r="K123" i="3"/>
  <c r="L504" i="3"/>
  <c r="L271" i="3"/>
  <c r="L70" i="3"/>
  <c r="L140" i="3"/>
  <c r="L325" i="3"/>
  <c r="J237" i="3"/>
  <c r="K104" i="3"/>
  <c r="K194" i="3"/>
  <c r="K211" i="3"/>
  <c r="K57" i="3"/>
  <c r="J151" i="3"/>
  <c r="J74" i="3"/>
  <c r="L600" i="3"/>
  <c r="P609" i="3" s="1"/>
  <c r="L486" i="3"/>
  <c r="L232" i="3"/>
  <c r="L557" i="3"/>
  <c r="P566" i="3" s="1"/>
  <c r="L515" i="3"/>
  <c r="L335" i="3"/>
  <c r="L125" i="3"/>
  <c r="J193" i="3"/>
  <c r="L573" i="3"/>
  <c r="P582" i="3" s="1"/>
  <c r="J284" i="3"/>
  <c r="K253" i="3"/>
  <c r="L76" i="3"/>
  <c r="L430" i="3"/>
  <c r="K78" i="3"/>
  <c r="J65" i="3"/>
  <c r="L514" i="3"/>
  <c r="L668" i="3"/>
  <c r="L620" i="3"/>
  <c r="P629" i="3" s="1"/>
  <c r="J286" i="3"/>
  <c r="L446" i="3"/>
  <c r="J260" i="3"/>
  <c r="J216" i="3"/>
  <c r="K217" i="3"/>
  <c r="J384" i="3"/>
  <c r="J288" i="3"/>
  <c r="J381" i="3"/>
  <c r="L493" i="3"/>
  <c r="L602" i="3"/>
  <c r="P611" i="3" s="1"/>
  <c r="J285" i="3"/>
  <c r="K168" i="3"/>
  <c r="L466" i="3"/>
  <c r="L57" i="3"/>
  <c r="L315" i="3"/>
  <c r="L318" i="3"/>
  <c r="K306" i="3"/>
  <c r="K108" i="3"/>
  <c r="L501" i="3"/>
  <c r="K203" i="3"/>
  <c r="J375" i="3"/>
  <c r="L497" i="3"/>
  <c r="K292" i="3"/>
  <c r="K137" i="3"/>
  <c r="K394" i="3"/>
  <c r="L403" i="3"/>
  <c r="L34" i="3"/>
  <c r="K90" i="3"/>
  <c r="L237" i="3"/>
  <c r="L242" i="3"/>
  <c r="J52" i="3"/>
  <c r="K183" i="3"/>
  <c r="L285" i="3"/>
  <c r="K238" i="3"/>
  <c r="L304" i="3"/>
  <c r="L622" i="3"/>
  <c r="P631" i="3" s="1"/>
  <c r="L670" i="3"/>
  <c r="L257" i="3"/>
  <c r="L626" i="3"/>
  <c r="P635" i="3" s="1"/>
  <c r="L131" i="3"/>
  <c r="L502" i="3"/>
  <c r="L277" i="3"/>
  <c r="J93" i="3"/>
  <c r="K200" i="3"/>
  <c r="J385" i="3"/>
  <c r="J59" i="3"/>
  <c r="L338" i="3"/>
  <c r="L349" i="3"/>
  <c r="J200" i="3"/>
  <c r="L442" i="3"/>
  <c r="L553" i="3"/>
  <c r="P562" i="3" s="1"/>
  <c r="L240" i="3"/>
  <c r="K332" i="3"/>
  <c r="K391" i="3"/>
  <c r="K141" i="3"/>
  <c r="K344" i="3"/>
  <c r="L654" i="3"/>
  <c r="P663" i="3" s="1"/>
  <c r="K366" i="3"/>
  <c r="L525" i="3"/>
  <c r="L592" i="3"/>
  <c r="P601" i="3" s="1"/>
  <c r="L95" i="3"/>
  <c r="J314" i="3"/>
  <c r="L644" i="3"/>
  <c r="P653" i="3" s="1"/>
  <c r="K236" i="3"/>
  <c r="J269" i="3"/>
  <c r="J399" i="3"/>
  <c r="J328" i="3"/>
  <c r="L355" i="3"/>
  <c r="L445" i="3"/>
  <c r="J77" i="3"/>
  <c r="J156" i="3"/>
  <c r="L346" i="3"/>
  <c r="J87" i="3"/>
  <c r="L407" i="3"/>
  <c r="L56" i="3"/>
  <c r="L421" i="3"/>
  <c r="K220" i="3"/>
  <c r="L251" i="3"/>
  <c r="J163" i="3"/>
  <c r="L652" i="3"/>
  <c r="P661" i="3" s="1"/>
  <c r="J315" i="3"/>
  <c r="L208" i="3"/>
  <c r="L358" i="3"/>
  <c r="L273" i="3"/>
  <c r="K283" i="3"/>
  <c r="K346" i="3"/>
  <c r="J145" i="3"/>
  <c r="L259" i="3"/>
  <c r="L671" i="3"/>
  <c r="L397" i="3"/>
  <c r="L543" i="3"/>
  <c r="P552" i="3" s="1"/>
  <c r="L265" i="3"/>
  <c r="L583" i="3"/>
  <c r="P592" i="3" s="1"/>
  <c r="K148" i="3"/>
  <c r="L336" i="3"/>
  <c r="L604" i="3"/>
  <c r="P613" i="3" s="1"/>
  <c r="K280" i="3"/>
  <c r="J92" i="3"/>
  <c r="L528" i="3"/>
  <c r="K49" i="3"/>
  <c r="L438" i="3"/>
  <c r="L465" i="3"/>
  <c r="J57" i="3"/>
  <c r="L368" i="3"/>
  <c r="K180" i="3"/>
  <c r="L263" i="3"/>
  <c r="K231" i="3"/>
  <c r="J217" i="3"/>
  <c r="L518" i="3"/>
  <c r="K369" i="3"/>
  <c r="J76" i="3"/>
  <c r="L570" i="3"/>
  <c r="P579" i="3" s="1"/>
  <c r="J72" i="3"/>
  <c r="J55" i="3"/>
  <c r="K73" i="3"/>
  <c r="K154" i="3"/>
  <c r="K172" i="3"/>
  <c r="L144" i="3"/>
  <c r="P153" i="3" s="1"/>
  <c r="L327" i="3"/>
  <c r="L164" i="3"/>
  <c r="J35" i="3"/>
  <c r="K374" i="3"/>
  <c r="K318" i="3"/>
  <c r="L413" i="3"/>
  <c r="J104" i="3"/>
  <c r="L559" i="3"/>
  <c r="P568" i="3" s="1"/>
  <c r="J88" i="3"/>
  <c r="K56" i="3"/>
  <c r="L102" i="3"/>
  <c r="L284" i="3"/>
  <c r="K254" i="3"/>
  <c r="L558" i="3"/>
  <c r="P567" i="3" s="1"/>
  <c r="K271" i="3"/>
  <c r="L345" i="3"/>
  <c r="K225" i="3"/>
  <c r="K237" i="3"/>
  <c r="J248" i="3"/>
  <c r="L310" i="3"/>
  <c r="J149" i="3"/>
  <c r="L482" i="3"/>
  <c r="J51" i="3"/>
  <c r="K370" i="3"/>
  <c r="L79" i="3"/>
  <c r="K81" i="3"/>
  <c r="J134" i="3"/>
  <c r="J122" i="3"/>
  <c r="K276" i="3"/>
  <c r="L71" i="3"/>
  <c r="L532" i="3"/>
  <c r="P541" i="3" s="1"/>
  <c r="L612" i="3"/>
  <c r="P621" i="3" s="1"/>
  <c r="L61" i="3"/>
  <c r="L353" i="3"/>
  <c r="J320" i="3"/>
  <c r="L651" i="3"/>
  <c r="P660" i="3" s="1"/>
  <c r="L478" i="3"/>
  <c r="K367" i="3"/>
  <c r="K234" i="3"/>
  <c r="L657" i="3"/>
  <c r="P666" i="3" s="1"/>
  <c r="L585" i="3"/>
  <c r="P594" i="3" s="1"/>
  <c r="L362" i="3"/>
  <c r="J147" i="3"/>
  <c r="K362" i="3"/>
  <c r="K337" i="3"/>
  <c r="L161" i="3"/>
  <c r="K93" i="3"/>
  <c r="L517" i="3"/>
  <c r="J56" i="3"/>
  <c r="L155" i="3"/>
  <c r="J202" i="3"/>
  <c r="L307" i="3"/>
  <c r="J214" i="3"/>
  <c r="L191" i="3"/>
  <c r="J146" i="3"/>
  <c r="L262" i="3"/>
  <c r="K397" i="3"/>
  <c r="J165" i="3"/>
  <c r="K215" i="3"/>
  <c r="L195" i="3"/>
  <c r="L244" i="3"/>
  <c r="J129" i="3"/>
  <c r="K258" i="3"/>
  <c r="L580" i="3"/>
  <c r="P589" i="3" s="1"/>
  <c r="K191" i="3"/>
  <c r="L204" i="3"/>
  <c r="L147" i="3"/>
  <c r="L589" i="3"/>
  <c r="P598" i="3" s="1"/>
  <c r="K131" i="3"/>
  <c r="K385" i="3"/>
  <c r="L233" i="3"/>
  <c r="L185" i="3"/>
  <c r="J247" i="3"/>
  <c r="K247" i="3"/>
  <c r="L179" i="3"/>
  <c r="L443" i="3"/>
  <c r="K301" i="3"/>
  <c r="L255" i="3"/>
  <c r="K378" i="3"/>
  <c r="L308" i="3"/>
  <c r="L82" i="3"/>
  <c r="K152" i="3"/>
  <c r="J236" i="3"/>
  <c r="J218" i="3"/>
  <c r="L182" i="3"/>
  <c r="K147" i="3"/>
  <c r="L219" i="3"/>
  <c r="J257" i="3"/>
  <c r="K365" i="3"/>
  <c r="L351" i="3"/>
  <c r="P360" i="3" s="1"/>
  <c r="L279" i="3"/>
  <c r="J352" i="3"/>
  <c r="L545" i="3"/>
  <c r="P554" i="3" s="1"/>
  <c r="L548" i="3"/>
  <c r="P557" i="3" s="1"/>
  <c r="L393" i="3"/>
  <c r="K101" i="3"/>
  <c r="L463" i="3"/>
  <c r="K182" i="3"/>
  <c r="L636" i="3"/>
  <c r="P645" i="3" s="1"/>
  <c r="L367" i="3"/>
  <c r="K371" i="3"/>
  <c r="K135" i="3"/>
  <c r="K320" i="3"/>
  <c r="K376" i="3"/>
  <c r="K223" i="3"/>
  <c r="L640" i="3"/>
  <c r="P649" i="3" s="1"/>
  <c r="L550" i="3"/>
  <c r="P559" i="3" s="1"/>
  <c r="L538" i="3"/>
  <c r="P547" i="3" s="1"/>
  <c r="L106" i="3"/>
  <c r="L158" i="3"/>
  <c r="L36" i="3"/>
  <c r="L267" i="3"/>
  <c r="L530" i="3"/>
  <c r="J169" i="3"/>
  <c r="L133" i="3"/>
  <c r="K117" i="3"/>
  <c r="K326" i="3"/>
  <c r="K88" i="3"/>
  <c r="L344" i="3"/>
  <c r="J223" i="3"/>
  <c r="K295" i="3"/>
  <c r="K89" i="3"/>
  <c r="L399" i="3"/>
  <c r="K94" i="3"/>
  <c r="L596" i="3"/>
  <c r="P605" i="3" s="1"/>
  <c r="L662" i="3"/>
  <c r="L181" i="3"/>
  <c r="K158" i="3"/>
  <c r="K265" i="3"/>
  <c r="J64" i="3"/>
  <c r="K305" i="3"/>
  <c r="J144" i="3"/>
  <c r="L119" i="3"/>
  <c r="J85" i="3"/>
  <c r="J231" i="3"/>
  <c r="K256" i="3"/>
  <c r="J329" i="3"/>
  <c r="L84" i="3"/>
  <c r="J390" i="3"/>
  <c r="L628" i="3"/>
  <c r="P637" i="3" s="1"/>
  <c r="J256" i="3"/>
  <c r="L288" i="3"/>
  <c r="J159" i="3"/>
  <c r="K190" i="3"/>
  <c r="L305" i="3"/>
  <c r="L256" i="3"/>
  <c r="J398" i="3"/>
  <c r="K165" i="3"/>
  <c r="K174" i="3"/>
  <c r="L118" i="3"/>
  <c r="K264" i="3"/>
  <c r="L381" i="3"/>
  <c r="J148" i="3"/>
  <c r="J37" i="3"/>
  <c r="L422" i="3"/>
  <c r="K80" i="3"/>
  <c r="L313" i="3"/>
  <c r="L120" i="3"/>
  <c r="L278" i="3"/>
  <c r="L331" i="3"/>
  <c r="J287" i="3"/>
  <c r="L408" i="3"/>
  <c r="L40" i="3"/>
  <c r="K99" i="3"/>
  <c r="L460" i="3"/>
  <c r="K67" i="3"/>
  <c r="L196" i="3"/>
  <c r="J170" i="3"/>
  <c r="L441" i="3"/>
  <c r="L152" i="3"/>
  <c r="K334" i="3"/>
  <c r="L608" i="3"/>
  <c r="P617" i="3" s="1"/>
  <c r="J338" i="3"/>
  <c r="L348" i="3"/>
  <c r="L171" i="3"/>
  <c r="J67" i="3"/>
  <c r="L302" i="3"/>
  <c r="K188" i="3"/>
  <c r="L507" i="3"/>
  <c r="J111" i="3"/>
  <c r="L484" i="3"/>
  <c r="K111" i="3"/>
  <c r="L663" i="3"/>
  <c r="K343" i="3"/>
  <c r="L238" i="3"/>
  <c r="L451" i="3"/>
  <c r="L50" i="3"/>
  <c r="L567" i="3"/>
  <c r="P576" i="3" s="1"/>
  <c r="L48" i="3"/>
  <c r="L473" i="3"/>
  <c r="J334" i="3"/>
  <c r="L375" i="3"/>
  <c r="J243" i="3"/>
  <c r="L469" i="3"/>
  <c r="L424" i="3"/>
  <c r="L210" i="3"/>
  <c r="L192" i="3"/>
  <c r="L230" i="3"/>
  <c r="K98" i="3"/>
  <c r="M98" i="3" l="1"/>
  <c r="N98" i="3"/>
  <c r="P98" i="3"/>
  <c r="O98" i="3"/>
  <c r="P450" i="3"/>
  <c r="N441" i="3"/>
  <c r="P89" i="3"/>
  <c r="N89" i="3"/>
  <c r="M89" i="3"/>
  <c r="O89" i="3"/>
  <c r="N443" i="3"/>
  <c r="P452" i="3"/>
  <c r="N337" i="3"/>
  <c r="M337" i="3"/>
  <c r="O337" i="3"/>
  <c r="P337" i="3"/>
  <c r="P276" i="3"/>
  <c r="M276" i="3"/>
  <c r="N276" i="3"/>
  <c r="O276" i="3"/>
  <c r="P482" i="3"/>
  <c r="N473" i="3"/>
  <c r="P478" i="3"/>
  <c r="N469" i="3"/>
  <c r="N507" i="3"/>
  <c r="P516" i="3"/>
  <c r="N424" i="3"/>
  <c r="P433" i="3"/>
  <c r="P343" i="3"/>
  <c r="M343" i="3"/>
  <c r="O343" i="3"/>
  <c r="N343" i="3"/>
  <c r="P99" i="3"/>
  <c r="M99" i="3"/>
  <c r="N99" i="3"/>
  <c r="O99" i="3"/>
  <c r="P109" i="3"/>
  <c r="N80" i="3"/>
  <c r="P80" i="3"/>
  <c r="M80" i="3"/>
  <c r="O80" i="3"/>
  <c r="P165" i="3"/>
  <c r="M165" i="3"/>
  <c r="N165" i="3"/>
  <c r="O165" i="3"/>
  <c r="P175" i="3"/>
  <c r="P190" i="3"/>
  <c r="N190" i="3"/>
  <c r="O190" i="3"/>
  <c r="M190" i="3"/>
  <c r="N256" i="3"/>
  <c r="P256" i="3"/>
  <c r="M256" i="3"/>
  <c r="O256" i="3"/>
  <c r="N158" i="3"/>
  <c r="M158" i="3"/>
  <c r="P158" i="3"/>
  <c r="O158" i="3"/>
  <c r="N295" i="3"/>
  <c r="P295" i="3"/>
  <c r="M295" i="3"/>
  <c r="O295" i="3"/>
  <c r="P326" i="3"/>
  <c r="N326" i="3"/>
  <c r="O326" i="3"/>
  <c r="M326" i="3"/>
  <c r="P539" i="3"/>
  <c r="N530" i="3"/>
  <c r="P135" i="3"/>
  <c r="N135" i="3"/>
  <c r="M135" i="3"/>
  <c r="O135" i="3"/>
  <c r="M182" i="3"/>
  <c r="P182" i="3"/>
  <c r="N182" i="3"/>
  <c r="O182" i="3"/>
  <c r="P192" i="3"/>
  <c r="N378" i="3"/>
  <c r="M378" i="3"/>
  <c r="P378" i="3"/>
  <c r="O378" i="3"/>
  <c r="M258" i="3"/>
  <c r="P258" i="3"/>
  <c r="N258" i="3"/>
  <c r="O258" i="3"/>
  <c r="M215" i="3"/>
  <c r="P215" i="3"/>
  <c r="N215" i="3"/>
  <c r="O215" i="3"/>
  <c r="P526" i="3"/>
  <c r="N517" i="3"/>
  <c r="N362" i="3"/>
  <c r="M362" i="3"/>
  <c r="O362" i="3"/>
  <c r="P362" i="3"/>
  <c r="M225" i="3"/>
  <c r="N225" i="3"/>
  <c r="P225" i="3"/>
  <c r="O225" i="3"/>
  <c r="M56" i="3"/>
  <c r="N56" i="3"/>
  <c r="P56" i="3"/>
  <c r="O56" i="3"/>
  <c r="P422" i="3"/>
  <c r="N413" i="3"/>
  <c r="P154" i="3"/>
  <c r="M154" i="3"/>
  <c r="N154" i="3"/>
  <c r="O154" i="3"/>
  <c r="N518" i="3"/>
  <c r="P527" i="3"/>
  <c r="P180" i="3"/>
  <c r="M180" i="3"/>
  <c r="O180" i="3"/>
  <c r="N180" i="3"/>
  <c r="P447" i="3"/>
  <c r="N438" i="3"/>
  <c r="M280" i="3"/>
  <c r="N280" i="3"/>
  <c r="P280" i="3"/>
  <c r="O280" i="3"/>
  <c r="M283" i="3"/>
  <c r="N283" i="3"/>
  <c r="P283" i="3"/>
  <c r="O283" i="3"/>
  <c r="P220" i="3"/>
  <c r="N220" i="3"/>
  <c r="M220" i="3"/>
  <c r="O220" i="3"/>
  <c r="N236" i="3"/>
  <c r="P236" i="3"/>
  <c r="O236" i="3"/>
  <c r="M236" i="3"/>
  <c r="P332" i="3"/>
  <c r="N332" i="3"/>
  <c r="O332" i="3"/>
  <c r="M332" i="3"/>
  <c r="P342" i="3"/>
  <c r="N502" i="3"/>
  <c r="P511" i="3"/>
  <c r="N394" i="3"/>
  <c r="P404" i="3"/>
  <c r="O394" i="3"/>
  <c r="M394" i="3"/>
  <c r="P394" i="3"/>
  <c r="N497" i="3"/>
  <c r="P506" i="3"/>
  <c r="M108" i="3"/>
  <c r="P108" i="3"/>
  <c r="N108" i="3"/>
  <c r="O108" i="3"/>
  <c r="N109" i="3"/>
  <c r="P78" i="3"/>
  <c r="N78" i="3"/>
  <c r="M78" i="3"/>
  <c r="O78" i="3"/>
  <c r="N486" i="3"/>
  <c r="P495" i="3"/>
  <c r="M57" i="3"/>
  <c r="N57" i="3"/>
  <c r="P57" i="3"/>
  <c r="O57" i="3"/>
  <c r="N303" i="3"/>
  <c r="O303" i="3"/>
  <c r="P303" i="3"/>
  <c r="M303" i="3"/>
  <c r="P485" i="3"/>
  <c r="N476" i="3"/>
  <c r="P408" i="3"/>
  <c r="M398" i="3"/>
  <c r="P398" i="3"/>
  <c r="N398" i="3"/>
  <c r="O398" i="3"/>
  <c r="M266" i="3"/>
  <c r="N266" i="3"/>
  <c r="P266" i="3"/>
  <c r="O266" i="3"/>
  <c r="N218" i="3"/>
  <c r="M218" i="3"/>
  <c r="P218" i="3"/>
  <c r="O218" i="3"/>
  <c r="N275" i="3"/>
  <c r="M275" i="3"/>
  <c r="O275" i="3"/>
  <c r="P275" i="3"/>
  <c r="P424" i="3"/>
  <c r="N415" i="3"/>
  <c r="M330" i="3"/>
  <c r="O330" i="3"/>
  <c r="P330" i="3"/>
  <c r="N330" i="3"/>
  <c r="P59" i="3"/>
  <c r="M59" i="3"/>
  <c r="N59" i="3"/>
  <c r="O59" i="3"/>
  <c r="M206" i="3"/>
  <c r="P206" i="3"/>
  <c r="O206" i="3"/>
  <c r="N206" i="3"/>
  <c r="P163" i="3"/>
  <c r="N163" i="3"/>
  <c r="M163" i="3"/>
  <c r="O163" i="3"/>
  <c r="M50" i="3"/>
  <c r="N50" i="3"/>
  <c r="O50" i="3"/>
  <c r="P50" i="3"/>
  <c r="P76" i="3"/>
  <c r="N76" i="3"/>
  <c r="M76" i="3"/>
  <c r="O76" i="3"/>
  <c r="M241" i="3"/>
  <c r="O241" i="3"/>
  <c r="P241" i="3"/>
  <c r="N241" i="3"/>
  <c r="M62" i="3"/>
  <c r="N62" i="3"/>
  <c r="P62" i="3"/>
  <c r="O62" i="3"/>
  <c r="N432" i="3"/>
  <c r="P441" i="3"/>
  <c r="M230" i="3"/>
  <c r="P230" i="3"/>
  <c r="N230" i="3"/>
  <c r="O230" i="3"/>
  <c r="M324" i="3"/>
  <c r="N324" i="3"/>
  <c r="P324" i="3"/>
  <c r="O324" i="3"/>
  <c r="N505" i="3"/>
  <c r="P514" i="3"/>
  <c r="M257" i="3"/>
  <c r="N257" i="3"/>
  <c r="P257" i="3"/>
  <c r="O257" i="3"/>
  <c r="N185" i="3"/>
  <c r="P185" i="3"/>
  <c r="M185" i="3"/>
  <c r="O185" i="3"/>
  <c r="P380" i="3"/>
  <c r="N380" i="3"/>
  <c r="M380" i="3"/>
  <c r="O380" i="3"/>
  <c r="N121" i="3"/>
  <c r="M121" i="3"/>
  <c r="P121" i="3"/>
  <c r="O121" i="3"/>
  <c r="M289" i="3"/>
  <c r="N289" i="3"/>
  <c r="P289" i="3"/>
  <c r="O289" i="3"/>
  <c r="N173" i="3"/>
  <c r="P173" i="3"/>
  <c r="M173" i="3"/>
  <c r="O173" i="3"/>
  <c r="N310" i="3"/>
  <c r="P310" i="3"/>
  <c r="M310" i="3"/>
  <c r="O310" i="3"/>
  <c r="P512" i="3"/>
  <c r="N503" i="3"/>
  <c r="N10" i="3"/>
  <c r="O10" i="3"/>
  <c r="P10" i="3"/>
  <c r="M10" i="3"/>
  <c r="P536" i="3"/>
  <c r="N527" i="3"/>
  <c r="M268" i="3"/>
  <c r="P268" i="3"/>
  <c r="N268" i="3"/>
  <c r="O268" i="3"/>
  <c r="P79" i="3"/>
  <c r="N79" i="3"/>
  <c r="M79" i="3"/>
  <c r="O79" i="3"/>
  <c r="M127" i="3"/>
  <c r="N127" i="3"/>
  <c r="P127" i="3"/>
  <c r="O127" i="3"/>
  <c r="N91" i="3"/>
  <c r="M91" i="3"/>
  <c r="P91" i="3"/>
  <c r="O91" i="3"/>
  <c r="N481" i="3"/>
  <c r="P490" i="3"/>
  <c r="N16" i="3"/>
  <c r="M16" i="3"/>
  <c r="O16" i="3"/>
  <c r="P16" i="3"/>
  <c r="P288" i="3"/>
  <c r="N288" i="3"/>
  <c r="O288" i="3"/>
  <c r="M288" i="3"/>
  <c r="N361" i="3"/>
  <c r="P361" i="3"/>
  <c r="M361" i="3"/>
  <c r="O361" i="3"/>
  <c r="M197" i="3"/>
  <c r="P197" i="3"/>
  <c r="N197" i="3"/>
  <c r="O197" i="3"/>
  <c r="P161" i="3"/>
  <c r="M161" i="3"/>
  <c r="O161" i="3"/>
  <c r="N161" i="3"/>
  <c r="M107" i="3"/>
  <c r="O107" i="3"/>
  <c r="N107" i="3"/>
  <c r="P107" i="3"/>
  <c r="M71" i="3"/>
  <c r="N71" i="3"/>
  <c r="P71" i="3"/>
  <c r="O71" i="3"/>
  <c r="M359" i="3"/>
  <c r="P359" i="3"/>
  <c r="N359" i="3"/>
  <c r="O359" i="3"/>
  <c r="N360" i="3"/>
  <c r="N17" i="3"/>
  <c r="O17" i="3"/>
  <c r="M17" i="3"/>
  <c r="P17" i="3"/>
  <c r="N325" i="3"/>
  <c r="M325" i="3"/>
  <c r="P325" i="3"/>
  <c r="O325" i="3"/>
  <c r="N290" i="3"/>
  <c r="P290" i="3"/>
  <c r="O290" i="3"/>
  <c r="M290" i="3"/>
  <c r="M399" i="3"/>
  <c r="P399" i="3"/>
  <c r="N399" i="3"/>
  <c r="P409" i="3"/>
  <c r="O399" i="3"/>
  <c r="M208" i="3"/>
  <c r="N208" i="3"/>
  <c r="P208" i="3"/>
  <c r="O208" i="3"/>
  <c r="M383" i="3"/>
  <c r="P383" i="3"/>
  <c r="N383" i="3"/>
  <c r="O383" i="3"/>
  <c r="M302" i="3"/>
  <c r="N302" i="3"/>
  <c r="P302" i="3"/>
  <c r="O302" i="3"/>
  <c r="P274" i="3"/>
  <c r="N274" i="3"/>
  <c r="O274" i="3"/>
  <c r="M274" i="3"/>
  <c r="M243" i="3"/>
  <c r="N243" i="3"/>
  <c r="P243" i="3"/>
  <c r="O243" i="3"/>
  <c r="P138" i="3"/>
  <c r="M138" i="3"/>
  <c r="N138" i="3"/>
  <c r="O138" i="3"/>
  <c r="N151" i="3"/>
  <c r="P151" i="3"/>
  <c r="M151" i="3"/>
  <c r="O151" i="3"/>
  <c r="P333" i="3"/>
  <c r="M333" i="3"/>
  <c r="N333" i="3"/>
  <c r="O333" i="3"/>
  <c r="P63" i="3"/>
  <c r="N63" i="3"/>
  <c r="O63" i="3"/>
  <c r="M63" i="3"/>
  <c r="M214" i="3"/>
  <c r="P214" i="3"/>
  <c r="N214" i="3"/>
  <c r="O214" i="3"/>
  <c r="N340" i="3"/>
  <c r="P340" i="3"/>
  <c r="M340" i="3"/>
  <c r="O340" i="3"/>
  <c r="P350" i="3"/>
  <c r="P140" i="3"/>
  <c r="M140" i="3"/>
  <c r="O140" i="3"/>
  <c r="N140" i="3"/>
  <c r="P118" i="3"/>
  <c r="N118" i="3"/>
  <c r="M118" i="3"/>
  <c r="O118" i="3"/>
  <c r="M205" i="3"/>
  <c r="N205" i="3"/>
  <c r="O205" i="3"/>
  <c r="P205" i="3"/>
  <c r="P52" i="3"/>
  <c r="N52" i="3"/>
  <c r="O52" i="3"/>
  <c r="M52" i="3"/>
  <c r="N479" i="3"/>
  <c r="P488" i="3"/>
  <c r="O479" i="3"/>
  <c r="P504" i="3"/>
  <c r="N495" i="3"/>
  <c r="M212" i="3"/>
  <c r="P212" i="3"/>
  <c r="N212" i="3"/>
  <c r="O212" i="3"/>
  <c r="P239" i="3"/>
  <c r="N239" i="3"/>
  <c r="O239" i="3"/>
  <c r="M239" i="3"/>
  <c r="P345" i="3"/>
  <c r="N345" i="3"/>
  <c r="M345" i="3"/>
  <c r="O345" i="3"/>
  <c r="M47" i="3"/>
  <c r="N47" i="3"/>
  <c r="P47" i="3"/>
  <c r="O47" i="3"/>
  <c r="P349" i="3"/>
  <c r="M349" i="3"/>
  <c r="N349" i="3"/>
  <c r="O349" i="3"/>
  <c r="N350" i="3"/>
  <c r="M164" i="3"/>
  <c r="N164" i="3"/>
  <c r="O164" i="3"/>
  <c r="P164" i="3"/>
  <c r="N60" i="3"/>
  <c r="M60" i="3"/>
  <c r="P60" i="3"/>
  <c r="O60" i="3"/>
  <c r="N64" i="3"/>
  <c r="P64" i="3"/>
  <c r="O64" i="3"/>
  <c r="M64" i="3"/>
  <c r="N65" i="3"/>
  <c r="M162" i="3"/>
  <c r="N162" i="3"/>
  <c r="P162" i="3"/>
  <c r="O162" i="3"/>
  <c r="N181" i="3"/>
  <c r="P181" i="3"/>
  <c r="M181" i="3"/>
  <c r="O181" i="3"/>
  <c r="N329" i="3"/>
  <c r="P329" i="3"/>
  <c r="M329" i="3"/>
  <c r="O329" i="3"/>
  <c r="M386" i="3"/>
  <c r="N386" i="3"/>
  <c r="O386" i="3"/>
  <c r="P386" i="3"/>
  <c r="M66" i="3"/>
  <c r="P66" i="3"/>
  <c r="N66" i="3"/>
  <c r="O66" i="3"/>
  <c r="N447" i="3"/>
  <c r="P456" i="3"/>
  <c r="N488" i="3"/>
  <c r="P497" i="3"/>
  <c r="M130" i="3"/>
  <c r="N130" i="3"/>
  <c r="P130" i="3"/>
  <c r="O130" i="3"/>
  <c r="M353" i="3"/>
  <c r="N353" i="3"/>
  <c r="O353" i="3"/>
  <c r="P353" i="3"/>
  <c r="M70" i="3"/>
  <c r="P70" i="3"/>
  <c r="N70" i="3"/>
  <c r="O70" i="3"/>
  <c r="N291" i="3"/>
  <c r="P291" i="3"/>
  <c r="M291" i="3"/>
  <c r="O291" i="3"/>
  <c r="N437" i="3"/>
  <c r="P446" i="3"/>
  <c r="M193" i="3"/>
  <c r="N193" i="3"/>
  <c r="P193" i="3"/>
  <c r="O193" i="3"/>
  <c r="N250" i="3"/>
  <c r="M250" i="3"/>
  <c r="P250" i="3"/>
  <c r="O250" i="3"/>
  <c r="N196" i="3"/>
  <c r="M196" i="3"/>
  <c r="P196" i="3"/>
  <c r="O196" i="3"/>
  <c r="P219" i="3"/>
  <c r="M219" i="3"/>
  <c r="N219" i="3"/>
  <c r="O219" i="3"/>
  <c r="M195" i="3"/>
  <c r="N195" i="3"/>
  <c r="P195" i="3"/>
  <c r="O195" i="3"/>
  <c r="M308" i="3"/>
  <c r="O308" i="3"/>
  <c r="N308" i="3"/>
  <c r="P308" i="3"/>
  <c r="M40" i="3"/>
  <c r="N40" i="3"/>
  <c r="P40" i="3"/>
  <c r="O40" i="3"/>
  <c r="M48" i="3"/>
  <c r="P48" i="3"/>
  <c r="N48" i="3"/>
  <c r="O48" i="3"/>
  <c r="M74" i="3"/>
  <c r="N74" i="3"/>
  <c r="P74" i="3"/>
  <c r="O74" i="3"/>
  <c r="M110" i="3"/>
  <c r="P110" i="3"/>
  <c r="N110" i="3"/>
  <c r="O110" i="3"/>
  <c r="M112" i="3"/>
  <c r="N112" i="3"/>
  <c r="P112" i="3"/>
  <c r="O112" i="3"/>
  <c r="P458" i="3"/>
  <c r="N449" i="3"/>
  <c r="P538" i="3"/>
  <c r="N529" i="3"/>
  <c r="N237" i="3"/>
  <c r="P237" i="3"/>
  <c r="M237" i="3"/>
  <c r="O237" i="3"/>
  <c r="M172" i="3"/>
  <c r="N172" i="3"/>
  <c r="P172" i="3"/>
  <c r="O172" i="3"/>
  <c r="N369" i="3"/>
  <c r="M369" i="3"/>
  <c r="P369" i="3"/>
  <c r="O369" i="3"/>
  <c r="P474" i="3"/>
  <c r="N465" i="3"/>
  <c r="M148" i="3"/>
  <c r="P148" i="3"/>
  <c r="O148" i="3"/>
  <c r="N148" i="3"/>
  <c r="M346" i="3"/>
  <c r="P346" i="3"/>
  <c r="O346" i="3"/>
  <c r="N346" i="3"/>
  <c r="P366" i="3"/>
  <c r="M366" i="3"/>
  <c r="N366" i="3"/>
  <c r="O366" i="3"/>
  <c r="P401" i="3"/>
  <c r="N391" i="3"/>
  <c r="M391" i="3"/>
  <c r="P391" i="3"/>
  <c r="O391" i="3"/>
  <c r="N442" i="3"/>
  <c r="P451" i="3"/>
  <c r="M238" i="3"/>
  <c r="N238" i="3"/>
  <c r="P238" i="3"/>
  <c r="O238" i="3"/>
  <c r="P412" i="3"/>
  <c r="N403" i="3"/>
  <c r="N501" i="3"/>
  <c r="P510" i="3"/>
  <c r="O501" i="3"/>
  <c r="N168" i="3"/>
  <c r="P168" i="3"/>
  <c r="M168" i="3"/>
  <c r="O168" i="3"/>
  <c r="M253" i="3"/>
  <c r="P253" i="3"/>
  <c r="O253" i="3"/>
  <c r="N253" i="3"/>
  <c r="M104" i="3"/>
  <c r="P104" i="3"/>
  <c r="N104" i="3"/>
  <c r="O104" i="3"/>
  <c r="M390" i="3"/>
  <c r="N390" i="3"/>
  <c r="P390" i="3"/>
  <c r="O390" i="3"/>
  <c r="N417" i="3"/>
  <c r="P426" i="3"/>
  <c r="M314" i="3"/>
  <c r="P314" i="3"/>
  <c r="N314" i="3"/>
  <c r="O314" i="3"/>
  <c r="M189" i="3"/>
  <c r="P189" i="3"/>
  <c r="O189" i="3"/>
  <c r="N189" i="3"/>
  <c r="M160" i="3"/>
  <c r="N160" i="3"/>
  <c r="P160" i="3"/>
  <c r="O160" i="3"/>
  <c r="M233" i="3"/>
  <c r="N233" i="3"/>
  <c r="P233" i="3"/>
  <c r="O233" i="3"/>
  <c r="M228" i="3"/>
  <c r="N228" i="3"/>
  <c r="P228" i="3"/>
  <c r="O228" i="3"/>
  <c r="M240" i="3"/>
  <c r="O240" i="3"/>
  <c r="N240" i="3"/>
  <c r="P240" i="3"/>
  <c r="P42" i="3"/>
  <c r="N496" i="3"/>
  <c r="P505" i="3"/>
  <c r="M157" i="3"/>
  <c r="N157" i="3"/>
  <c r="P157" i="3"/>
  <c r="O157" i="3"/>
  <c r="M21" i="3"/>
  <c r="P21" i="3"/>
  <c r="N21" i="3"/>
  <c r="O21" i="3"/>
  <c r="N406" i="3"/>
  <c r="P415" i="3"/>
  <c r="M144" i="3"/>
  <c r="N144" i="3"/>
  <c r="P144" i="3"/>
  <c r="O144" i="3"/>
  <c r="M134" i="3"/>
  <c r="P134" i="3"/>
  <c r="O134" i="3"/>
  <c r="N134" i="3"/>
  <c r="M216" i="3"/>
  <c r="P216" i="3"/>
  <c r="N216" i="3"/>
  <c r="O216" i="3"/>
  <c r="P470" i="3"/>
  <c r="N461" i="3"/>
  <c r="P187" i="3"/>
  <c r="O187" i="3"/>
  <c r="M187" i="3"/>
  <c r="N187" i="3"/>
  <c r="M156" i="3"/>
  <c r="N156" i="3"/>
  <c r="P156" i="3"/>
  <c r="O156" i="3"/>
  <c r="P145" i="3"/>
  <c r="N145" i="3"/>
  <c r="M145" i="3"/>
  <c r="O145" i="3"/>
  <c r="N146" i="3"/>
  <c r="P384" i="3"/>
  <c r="M384" i="3"/>
  <c r="O384" i="3"/>
  <c r="N384" i="3"/>
  <c r="N69" i="3"/>
  <c r="M69" i="3"/>
  <c r="P69" i="3"/>
  <c r="O69" i="3"/>
  <c r="N348" i="3"/>
  <c r="P348" i="3"/>
  <c r="O348" i="3"/>
  <c r="M348" i="3"/>
  <c r="P464" i="3"/>
  <c r="N455" i="3"/>
  <c r="N409" i="3"/>
  <c r="P418" i="3"/>
  <c r="P327" i="3"/>
  <c r="N327" i="3"/>
  <c r="M327" i="3"/>
  <c r="O327" i="3"/>
  <c r="N477" i="3"/>
  <c r="P486" i="3"/>
  <c r="N414" i="3"/>
  <c r="P423" i="3"/>
  <c r="P159" i="3"/>
  <c r="N159" i="3"/>
  <c r="O159" i="3"/>
  <c r="M159" i="3"/>
  <c r="P503" i="3"/>
  <c r="N494" i="3"/>
  <c r="P222" i="3"/>
  <c r="M222" i="3"/>
  <c r="O222" i="3"/>
  <c r="N222" i="3"/>
  <c r="M179" i="3"/>
  <c r="O179" i="3"/>
  <c r="P179" i="3"/>
  <c r="N179" i="3"/>
  <c r="N456" i="3"/>
  <c r="P465" i="3"/>
  <c r="M382" i="3"/>
  <c r="P382" i="3"/>
  <c r="N382" i="3"/>
  <c r="O382" i="3"/>
  <c r="M273" i="3"/>
  <c r="P273" i="3"/>
  <c r="N273" i="3"/>
  <c r="O273" i="3"/>
  <c r="P341" i="3"/>
  <c r="N341" i="3"/>
  <c r="M341" i="3"/>
  <c r="O341" i="3"/>
  <c r="N342" i="3"/>
  <c r="M119" i="3"/>
  <c r="P119" i="3"/>
  <c r="O119" i="3"/>
  <c r="N119" i="3"/>
  <c r="M297" i="3"/>
  <c r="N297" i="3"/>
  <c r="P297" i="3"/>
  <c r="O297" i="3"/>
  <c r="M45" i="3"/>
  <c r="P45" i="3"/>
  <c r="O45" i="3"/>
  <c r="N45" i="3"/>
  <c r="M279" i="3"/>
  <c r="N279" i="3"/>
  <c r="P279" i="3"/>
  <c r="O279" i="3"/>
  <c r="P287" i="3"/>
  <c r="M287" i="3"/>
  <c r="N287" i="3"/>
  <c r="O287" i="3"/>
  <c r="P170" i="3"/>
  <c r="N170" i="3"/>
  <c r="O170" i="3"/>
  <c r="M170" i="3"/>
  <c r="P232" i="3"/>
  <c r="O232" i="3"/>
  <c r="M232" i="3"/>
  <c r="N232" i="3"/>
  <c r="N262" i="3"/>
  <c r="P262" i="3"/>
  <c r="M262" i="3"/>
  <c r="O262" i="3"/>
  <c r="P178" i="3"/>
  <c r="N178" i="3"/>
  <c r="O178" i="3"/>
  <c r="M178" i="3"/>
  <c r="M351" i="3"/>
  <c r="N351" i="3"/>
  <c r="P351" i="3"/>
  <c r="O351" i="3"/>
  <c r="N267" i="3"/>
  <c r="M267" i="3"/>
  <c r="P267" i="3"/>
  <c r="O267" i="3"/>
  <c r="M132" i="3"/>
  <c r="N132" i="3"/>
  <c r="O132" i="3"/>
  <c r="P132" i="3"/>
  <c r="P484" i="3"/>
  <c r="N475" i="3"/>
  <c r="P285" i="3"/>
  <c r="M285" i="3"/>
  <c r="N285" i="3"/>
  <c r="O285" i="3"/>
  <c r="N356" i="3"/>
  <c r="P356" i="3"/>
  <c r="M356" i="3"/>
  <c r="O356" i="3"/>
  <c r="N423" i="3"/>
  <c r="P432" i="3"/>
  <c r="M55" i="3"/>
  <c r="N55" i="3"/>
  <c r="P55" i="3"/>
  <c r="O55" i="3"/>
  <c r="P65" i="3"/>
  <c r="N277" i="3"/>
  <c r="M277" i="3"/>
  <c r="O277" i="3"/>
  <c r="P277" i="3"/>
  <c r="M113" i="3"/>
  <c r="P113" i="3"/>
  <c r="N113" i="3"/>
  <c r="O113" i="3"/>
  <c r="N282" i="3"/>
  <c r="P282" i="3"/>
  <c r="M282" i="3"/>
  <c r="O282" i="3"/>
  <c r="P82" i="3"/>
  <c r="N82" i="3"/>
  <c r="M82" i="3"/>
  <c r="O82" i="3"/>
  <c r="N431" i="3"/>
  <c r="P440" i="3"/>
  <c r="M96" i="3"/>
  <c r="P96" i="3"/>
  <c r="O96" i="3"/>
  <c r="N96" i="3"/>
  <c r="M176" i="3"/>
  <c r="N176" i="3"/>
  <c r="P176" i="3"/>
  <c r="O176" i="3"/>
  <c r="N177" i="3"/>
  <c r="P210" i="3"/>
  <c r="N210" i="3"/>
  <c r="M210" i="3"/>
  <c r="O210" i="3"/>
  <c r="M72" i="3"/>
  <c r="P72" i="3"/>
  <c r="O72" i="3"/>
  <c r="N72" i="3"/>
  <c r="N357" i="3"/>
  <c r="P357" i="3"/>
  <c r="M357" i="3"/>
  <c r="O357" i="3"/>
  <c r="P449" i="3"/>
  <c r="N440" i="3"/>
  <c r="P284" i="3"/>
  <c r="M284" i="3"/>
  <c r="O284" i="3"/>
  <c r="N284" i="3"/>
  <c r="M102" i="3"/>
  <c r="N102" i="3"/>
  <c r="O102" i="3"/>
  <c r="P102" i="3"/>
  <c r="N490" i="3"/>
  <c r="P499" i="3"/>
  <c r="N458" i="3"/>
  <c r="P467" i="3"/>
  <c r="M317" i="3"/>
  <c r="N317" i="3"/>
  <c r="O317" i="3"/>
  <c r="P317" i="3"/>
  <c r="M263" i="3"/>
  <c r="N263" i="3"/>
  <c r="P263" i="3"/>
  <c r="O263" i="3"/>
  <c r="M322" i="3"/>
  <c r="P322" i="3"/>
  <c r="N322" i="3"/>
  <c r="O322" i="3"/>
  <c r="M377" i="3"/>
  <c r="P377" i="3"/>
  <c r="N377" i="3"/>
  <c r="O377" i="3"/>
  <c r="M313" i="3"/>
  <c r="P313" i="3"/>
  <c r="N313" i="3"/>
  <c r="O313" i="3"/>
  <c r="N484" i="3"/>
  <c r="P493" i="3"/>
  <c r="P469" i="3"/>
  <c r="N460" i="3"/>
  <c r="P174" i="3"/>
  <c r="M174" i="3"/>
  <c r="N174" i="3"/>
  <c r="O174" i="3"/>
  <c r="N175" i="3"/>
  <c r="M88" i="3"/>
  <c r="N88" i="3"/>
  <c r="P88" i="3"/>
  <c r="O88" i="3"/>
  <c r="M320" i="3"/>
  <c r="N320" i="3"/>
  <c r="P320" i="3"/>
  <c r="O320" i="3"/>
  <c r="M81" i="3"/>
  <c r="N81" i="3"/>
  <c r="O81" i="3"/>
  <c r="P81" i="3"/>
  <c r="P460" i="3"/>
  <c r="N451" i="3"/>
  <c r="O451" i="3"/>
  <c r="M111" i="3"/>
  <c r="P111" i="3"/>
  <c r="O111" i="3"/>
  <c r="N111" i="3"/>
  <c r="M188" i="3"/>
  <c r="P188" i="3"/>
  <c r="O188" i="3"/>
  <c r="N188" i="3"/>
  <c r="M67" i="3"/>
  <c r="N67" i="3"/>
  <c r="P67" i="3"/>
  <c r="O67" i="3"/>
  <c r="N68" i="3"/>
  <c r="N408" i="3"/>
  <c r="P417" i="3"/>
  <c r="N376" i="3"/>
  <c r="P376" i="3"/>
  <c r="M376" i="3"/>
  <c r="O376" i="3"/>
  <c r="M101" i="3"/>
  <c r="P101" i="3"/>
  <c r="N101" i="3"/>
  <c r="O101" i="3"/>
  <c r="M365" i="3"/>
  <c r="N365" i="3"/>
  <c r="P365" i="3"/>
  <c r="O365" i="3"/>
  <c r="P301" i="3"/>
  <c r="N301" i="3"/>
  <c r="O301" i="3"/>
  <c r="M301" i="3"/>
  <c r="M131" i="3"/>
  <c r="N131" i="3"/>
  <c r="P131" i="3"/>
  <c r="O131" i="3"/>
  <c r="M191" i="3"/>
  <c r="N191" i="3"/>
  <c r="P191" i="3"/>
  <c r="O191" i="3"/>
  <c r="N192" i="3"/>
  <c r="P407" i="3"/>
  <c r="N397" i="3"/>
  <c r="M397" i="3"/>
  <c r="P397" i="3"/>
  <c r="O397" i="3"/>
  <c r="N367" i="3"/>
  <c r="P367" i="3"/>
  <c r="M367" i="3"/>
  <c r="O367" i="3"/>
  <c r="M271" i="3"/>
  <c r="P271" i="3"/>
  <c r="N271" i="3"/>
  <c r="O271" i="3"/>
  <c r="P374" i="3"/>
  <c r="O374" i="3"/>
  <c r="M374" i="3"/>
  <c r="N374" i="3"/>
  <c r="M231" i="3"/>
  <c r="P231" i="3"/>
  <c r="N231" i="3"/>
  <c r="O231" i="3"/>
  <c r="P537" i="3"/>
  <c r="N528" i="3"/>
  <c r="N421" i="3"/>
  <c r="P430" i="3"/>
  <c r="N445" i="3"/>
  <c r="P454" i="3"/>
  <c r="P534" i="3"/>
  <c r="N525" i="3"/>
  <c r="M141" i="3"/>
  <c r="P141" i="3"/>
  <c r="N141" i="3"/>
  <c r="O141" i="3"/>
  <c r="P292" i="3"/>
  <c r="M292" i="3"/>
  <c r="N292" i="3"/>
  <c r="O292" i="3"/>
  <c r="M203" i="3"/>
  <c r="P203" i="3"/>
  <c r="N203" i="3"/>
  <c r="O203" i="3"/>
  <c r="N466" i="3"/>
  <c r="P475" i="3"/>
  <c r="P502" i="3"/>
  <c r="N493" i="3"/>
  <c r="M217" i="3"/>
  <c r="P217" i="3"/>
  <c r="N217" i="3"/>
  <c r="O217" i="3"/>
  <c r="P227" i="3"/>
  <c r="P455" i="3"/>
  <c r="N446" i="3"/>
  <c r="P523" i="3"/>
  <c r="N514" i="3"/>
  <c r="N194" i="3"/>
  <c r="M194" i="3"/>
  <c r="O194" i="3"/>
  <c r="P194" i="3"/>
  <c r="M123" i="3"/>
  <c r="N123" i="3"/>
  <c r="O123" i="3"/>
  <c r="P123" i="3"/>
  <c r="O11" i="3"/>
  <c r="M11" i="3"/>
  <c r="P11" i="3"/>
  <c r="N11" i="3"/>
  <c r="N416" i="3"/>
  <c r="P425" i="3"/>
  <c r="P508" i="3"/>
  <c r="N499" i="3"/>
  <c r="P389" i="3"/>
  <c r="N389" i="3"/>
  <c r="O389" i="3"/>
  <c r="M389" i="3"/>
  <c r="N97" i="3"/>
  <c r="P97" i="3"/>
  <c r="M97" i="3"/>
  <c r="O97" i="3"/>
  <c r="P528" i="3"/>
  <c r="N519" i="3"/>
  <c r="P364" i="3"/>
  <c r="M364" i="3"/>
  <c r="O364" i="3"/>
  <c r="N364" i="3"/>
  <c r="P466" i="3"/>
  <c r="N457" i="3"/>
  <c r="M235" i="3"/>
  <c r="P235" i="3"/>
  <c r="N235" i="3"/>
  <c r="O235" i="3"/>
  <c r="P473" i="3"/>
  <c r="N464" i="3"/>
  <c r="N363" i="3"/>
  <c r="P363" i="3"/>
  <c r="M363" i="3"/>
  <c r="O363" i="3"/>
  <c r="P428" i="3"/>
  <c r="N419" i="3"/>
  <c r="N335" i="3"/>
  <c r="P335" i="3"/>
  <c r="M335" i="3"/>
  <c r="O335" i="3"/>
  <c r="M126" i="3"/>
  <c r="N126" i="3"/>
  <c r="P126" i="3"/>
  <c r="O126" i="3"/>
  <c r="N53" i="3"/>
  <c r="P53" i="3"/>
  <c r="M53" i="3"/>
  <c r="O53" i="3"/>
  <c r="M106" i="3"/>
  <c r="P106" i="3"/>
  <c r="O106" i="3"/>
  <c r="N106" i="3"/>
  <c r="P481" i="3"/>
  <c r="N472" i="3"/>
  <c r="N453" i="3"/>
  <c r="P462" i="3"/>
  <c r="N512" i="3"/>
  <c r="P521" i="3"/>
  <c r="P533" i="3"/>
  <c r="N524" i="3"/>
  <c r="N467" i="3"/>
  <c r="P476" i="3"/>
  <c r="M129" i="3"/>
  <c r="P129" i="3"/>
  <c r="N129" i="3"/>
  <c r="O129" i="3"/>
  <c r="P492" i="3"/>
  <c r="N483" i="3"/>
  <c r="N202" i="3"/>
  <c r="P202" i="3"/>
  <c r="M202" i="3"/>
  <c r="O202" i="3"/>
  <c r="N425" i="3"/>
  <c r="P434" i="3"/>
  <c r="N14" i="3"/>
  <c r="O14" i="3"/>
  <c r="P14" i="3"/>
  <c r="M14" i="3"/>
  <c r="M213" i="3"/>
  <c r="N213" i="3"/>
  <c r="P213" i="3"/>
  <c r="O213" i="3"/>
  <c r="M372" i="3"/>
  <c r="P372" i="3"/>
  <c r="N372" i="3"/>
  <c r="O372" i="3"/>
  <c r="M116" i="3"/>
  <c r="P116" i="3"/>
  <c r="N116" i="3"/>
  <c r="O116" i="3"/>
  <c r="N125" i="3"/>
  <c r="P125" i="3"/>
  <c r="M125" i="3"/>
  <c r="O125" i="3"/>
  <c r="M299" i="3"/>
  <c r="N299" i="3"/>
  <c r="P299" i="3"/>
  <c r="O299" i="3"/>
  <c r="N506" i="3"/>
  <c r="P515" i="3"/>
  <c r="M260" i="3"/>
  <c r="O260" i="3"/>
  <c r="N260" i="3"/>
  <c r="P260" i="3"/>
  <c r="P270" i="3"/>
  <c r="N352" i="3"/>
  <c r="P352" i="3"/>
  <c r="M352" i="3"/>
  <c r="O352" i="3"/>
  <c r="M86" i="3"/>
  <c r="N86" i="3"/>
  <c r="P86" i="3"/>
  <c r="O86" i="3"/>
  <c r="N87" i="3"/>
  <c r="P500" i="3"/>
  <c r="N491" i="3"/>
  <c r="N420" i="3"/>
  <c r="P429" i="3"/>
  <c r="P522" i="3"/>
  <c r="N513" i="3"/>
  <c r="P201" i="3"/>
  <c r="M201" i="3"/>
  <c r="N201" i="3"/>
  <c r="O201" i="3"/>
  <c r="M336" i="3"/>
  <c r="N336" i="3"/>
  <c r="P336" i="3"/>
  <c r="O336" i="3"/>
  <c r="M293" i="3"/>
  <c r="P293" i="3"/>
  <c r="N293" i="3"/>
  <c r="O293" i="3"/>
  <c r="P41" i="3"/>
  <c r="N41" i="3"/>
  <c r="M41" i="3"/>
  <c r="O41" i="3"/>
  <c r="N42" i="3"/>
  <c r="N487" i="3"/>
  <c r="P496" i="3"/>
  <c r="M269" i="3"/>
  <c r="N269" i="3"/>
  <c r="O269" i="3"/>
  <c r="P269" i="3"/>
  <c r="N270" i="3"/>
  <c r="P531" i="3"/>
  <c r="N522" i="3"/>
  <c r="P321" i="3"/>
  <c r="M321" i="3"/>
  <c r="N321" i="3"/>
  <c r="O321" i="3"/>
  <c r="M18" i="3"/>
  <c r="N18" i="3"/>
  <c r="O18" i="3"/>
  <c r="P18" i="3"/>
  <c r="M20" i="3"/>
  <c r="P20" i="3"/>
  <c r="N20" i="3"/>
  <c r="O20" i="3"/>
  <c r="P128" i="3"/>
  <c r="N128" i="3"/>
  <c r="M128" i="3"/>
  <c r="O128" i="3"/>
  <c r="P115" i="3"/>
  <c r="N115" i="3"/>
  <c r="M115" i="3"/>
  <c r="O115" i="3"/>
  <c r="M19" i="3"/>
  <c r="P19" i="3"/>
  <c r="N19" i="3"/>
  <c r="O19" i="3"/>
  <c r="M83" i="3"/>
  <c r="N83" i="3"/>
  <c r="P83" i="3"/>
  <c r="O83" i="3"/>
  <c r="M393" i="3"/>
  <c r="N393" i="3"/>
  <c r="P403" i="3"/>
  <c r="P393" i="3"/>
  <c r="O393" i="3"/>
  <c r="P166" i="3"/>
  <c r="N166" i="3"/>
  <c r="O166" i="3"/>
  <c r="M166" i="3"/>
  <c r="P92" i="3"/>
  <c r="M92" i="3"/>
  <c r="O92" i="3"/>
  <c r="N92" i="3"/>
  <c r="M347" i="3"/>
  <c r="P347" i="3"/>
  <c r="N347" i="3"/>
  <c r="O347" i="3"/>
  <c r="N379" i="3"/>
  <c r="P379" i="3"/>
  <c r="O379" i="3"/>
  <c r="M379" i="3"/>
  <c r="M338" i="3"/>
  <c r="P338" i="3"/>
  <c r="N338" i="3"/>
  <c r="O338" i="3"/>
  <c r="N427" i="3"/>
  <c r="P436" i="3"/>
  <c r="M37" i="3"/>
  <c r="P37" i="3"/>
  <c r="O37" i="3"/>
  <c r="N37" i="3"/>
  <c r="N150" i="3"/>
  <c r="M150" i="3"/>
  <c r="O150" i="3"/>
  <c r="P150" i="3"/>
  <c r="M122" i="3"/>
  <c r="N122" i="3"/>
  <c r="P122" i="3"/>
  <c r="O122" i="3"/>
  <c r="M169" i="3"/>
  <c r="P169" i="3"/>
  <c r="N169" i="3"/>
  <c r="O169" i="3"/>
  <c r="M331" i="3"/>
  <c r="N331" i="3"/>
  <c r="P331" i="3"/>
  <c r="O331" i="3"/>
  <c r="P133" i="3"/>
  <c r="O133" i="3"/>
  <c r="N133" i="3"/>
  <c r="M133" i="3"/>
  <c r="P143" i="3"/>
  <c r="M171" i="3"/>
  <c r="N171" i="3"/>
  <c r="P171" i="3"/>
  <c r="O171" i="3"/>
  <c r="N261" i="3"/>
  <c r="M261" i="3"/>
  <c r="O261" i="3"/>
  <c r="P261" i="3"/>
  <c r="M392" i="3"/>
  <c r="P392" i="3"/>
  <c r="O392" i="3"/>
  <c r="P402" i="3"/>
  <c r="N392" i="3"/>
  <c r="N149" i="3"/>
  <c r="P149" i="3"/>
  <c r="M149" i="3"/>
  <c r="O149" i="3"/>
  <c r="P44" i="3"/>
  <c r="M44" i="3"/>
  <c r="N44" i="3"/>
  <c r="O44" i="3"/>
  <c r="N450" i="3"/>
  <c r="P459" i="3"/>
  <c r="P530" i="3"/>
  <c r="N521" i="3"/>
  <c r="N124" i="3"/>
  <c r="P124" i="3"/>
  <c r="M124" i="3"/>
  <c r="O124" i="3"/>
  <c r="M36" i="3"/>
  <c r="P36" i="3"/>
  <c r="N36" i="3"/>
  <c r="O36" i="3"/>
  <c r="N405" i="3"/>
  <c r="P414" i="3"/>
  <c r="N43" i="3"/>
  <c r="M43" i="3"/>
  <c r="O43" i="3"/>
  <c r="P43" i="3"/>
  <c r="P477" i="3"/>
  <c r="N468" i="3"/>
  <c r="M155" i="3"/>
  <c r="P155" i="3"/>
  <c r="N155" i="3"/>
  <c r="O155" i="3"/>
  <c r="M400" i="3"/>
  <c r="N401" i="3"/>
  <c r="P400" i="3"/>
  <c r="O400" i="3"/>
  <c r="N400" i="3"/>
  <c r="P410" i="3"/>
  <c r="M355" i="3"/>
  <c r="N355" i="3"/>
  <c r="O355" i="3"/>
  <c r="P355" i="3"/>
  <c r="M244" i="3"/>
  <c r="P244" i="3"/>
  <c r="N244" i="3"/>
  <c r="O244" i="3"/>
  <c r="P518" i="3"/>
  <c r="N509" i="3"/>
  <c r="M198" i="3"/>
  <c r="P198" i="3"/>
  <c r="N198" i="3"/>
  <c r="O198" i="3"/>
  <c r="M328" i="3"/>
  <c r="N328" i="3"/>
  <c r="P328" i="3"/>
  <c r="O328" i="3"/>
  <c r="M15" i="3"/>
  <c r="P15" i="3"/>
  <c r="O15" i="3"/>
  <c r="N15" i="3"/>
  <c r="M312" i="3"/>
  <c r="N312" i="3"/>
  <c r="P312" i="3"/>
  <c r="O312" i="3"/>
  <c r="N459" i="3"/>
  <c r="P468" i="3"/>
  <c r="M226" i="3"/>
  <c r="N226" i="3"/>
  <c r="P226" i="3"/>
  <c r="O226" i="3"/>
  <c r="N227" i="3"/>
  <c r="M354" i="3"/>
  <c r="N354" i="3"/>
  <c r="P354" i="3"/>
  <c r="O354" i="3"/>
  <c r="N498" i="3"/>
  <c r="P507" i="3"/>
  <c r="P413" i="3"/>
  <c r="N404" i="3"/>
  <c r="N523" i="3"/>
  <c r="P532" i="3"/>
  <c r="P13" i="3"/>
  <c r="M13" i="3"/>
  <c r="O13" i="3"/>
  <c r="N13" i="3"/>
  <c r="P265" i="3"/>
  <c r="N265" i="3"/>
  <c r="M265" i="3"/>
  <c r="O265" i="3"/>
  <c r="N478" i="3"/>
  <c r="P487" i="3"/>
  <c r="P491" i="3"/>
  <c r="N482" i="3"/>
  <c r="M334" i="3"/>
  <c r="O334" i="3"/>
  <c r="P334" i="3"/>
  <c r="N334" i="3"/>
  <c r="P431" i="3"/>
  <c r="N422" i="3"/>
  <c r="M264" i="3"/>
  <c r="N264" i="3"/>
  <c r="P264" i="3"/>
  <c r="O264" i="3"/>
  <c r="M305" i="3"/>
  <c r="N305" i="3"/>
  <c r="P305" i="3"/>
  <c r="O305" i="3"/>
  <c r="P94" i="3"/>
  <c r="M94" i="3"/>
  <c r="N94" i="3"/>
  <c r="O94" i="3"/>
  <c r="P117" i="3"/>
  <c r="N117" i="3"/>
  <c r="O117" i="3"/>
  <c r="M117" i="3"/>
  <c r="M223" i="3"/>
  <c r="P223" i="3"/>
  <c r="O223" i="3"/>
  <c r="N223" i="3"/>
  <c r="M371" i="3"/>
  <c r="P371" i="3"/>
  <c r="N371" i="3"/>
  <c r="O371" i="3"/>
  <c r="N463" i="3"/>
  <c r="P472" i="3"/>
  <c r="N147" i="3"/>
  <c r="P147" i="3"/>
  <c r="M147" i="3"/>
  <c r="O147" i="3"/>
  <c r="M152" i="3"/>
  <c r="N152" i="3"/>
  <c r="P152" i="3"/>
  <c r="O152" i="3"/>
  <c r="N153" i="3"/>
  <c r="P247" i="3"/>
  <c r="M247" i="3"/>
  <c r="N247" i="3"/>
  <c r="O247" i="3"/>
  <c r="N385" i="3"/>
  <c r="P385" i="3"/>
  <c r="O385" i="3"/>
  <c r="M385" i="3"/>
  <c r="N93" i="3"/>
  <c r="P93" i="3"/>
  <c r="O93" i="3"/>
  <c r="M93" i="3"/>
  <c r="M234" i="3"/>
  <c r="P234" i="3"/>
  <c r="N234" i="3"/>
  <c r="O234" i="3"/>
  <c r="N370" i="3"/>
  <c r="P370" i="3"/>
  <c r="M370" i="3"/>
  <c r="O370" i="3"/>
  <c r="M254" i="3"/>
  <c r="P254" i="3"/>
  <c r="N254" i="3"/>
  <c r="O254" i="3"/>
  <c r="N318" i="3"/>
  <c r="P318" i="3"/>
  <c r="M318" i="3"/>
  <c r="O318" i="3"/>
  <c r="N319" i="3"/>
  <c r="M73" i="3"/>
  <c r="N73" i="3"/>
  <c r="P73" i="3"/>
  <c r="O73" i="3"/>
  <c r="N49" i="3"/>
  <c r="M49" i="3"/>
  <c r="O49" i="3"/>
  <c r="P49" i="3"/>
  <c r="P416" i="3"/>
  <c r="N407" i="3"/>
  <c r="P12" i="3"/>
  <c r="M12" i="3"/>
  <c r="O12" i="3"/>
  <c r="N12" i="3"/>
  <c r="N344" i="3"/>
  <c r="M344" i="3"/>
  <c r="P344" i="3"/>
  <c r="O344" i="3"/>
  <c r="N200" i="3"/>
  <c r="M200" i="3"/>
  <c r="P200" i="3"/>
  <c r="O200" i="3"/>
  <c r="N183" i="3"/>
  <c r="M183" i="3"/>
  <c r="O183" i="3"/>
  <c r="P183" i="3"/>
  <c r="M90" i="3"/>
  <c r="N90" i="3"/>
  <c r="P90" i="3"/>
  <c r="O90" i="3"/>
  <c r="P137" i="3"/>
  <c r="M137" i="3"/>
  <c r="O137" i="3"/>
  <c r="N137" i="3"/>
  <c r="M306" i="3"/>
  <c r="P306" i="3"/>
  <c r="N306" i="3"/>
  <c r="O306" i="3"/>
  <c r="P439" i="3"/>
  <c r="N430" i="3"/>
  <c r="N515" i="3"/>
  <c r="P524" i="3"/>
  <c r="M211" i="3"/>
  <c r="N211" i="3"/>
  <c r="P211" i="3"/>
  <c r="O211" i="3"/>
  <c r="N504" i="3"/>
  <c r="P513" i="3"/>
  <c r="N75" i="3"/>
  <c r="P75" i="3"/>
  <c r="M75" i="3"/>
  <c r="O75" i="3"/>
  <c r="P85" i="3"/>
  <c r="M255" i="3"/>
  <c r="N255" i="3"/>
  <c r="O255" i="3"/>
  <c r="P255" i="3"/>
  <c r="M105" i="3"/>
  <c r="N105" i="3"/>
  <c r="P105" i="3"/>
  <c r="O105" i="3"/>
  <c r="O424" i="3"/>
  <c r="O523" i="3"/>
  <c r="O471" i="3"/>
  <c r="O502" i="3"/>
  <c r="O531" i="3"/>
  <c r="O513" i="3"/>
  <c r="O486" i="3"/>
  <c r="O410" i="3"/>
  <c r="O484" i="3"/>
  <c r="O455" i="3"/>
  <c r="O525" i="3"/>
  <c r="O476" i="3"/>
  <c r="O526" i="3"/>
  <c r="O446" i="3"/>
  <c r="O422" i="3"/>
  <c r="O519" i="3"/>
  <c r="O520" i="3"/>
  <c r="O514" i="3"/>
  <c r="O442" i="3"/>
  <c r="O522" i="3"/>
  <c r="O529" i="3"/>
  <c r="O430" i="3"/>
  <c r="O517" i="3"/>
  <c r="O511" i="3"/>
  <c r="O507" i="3"/>
  <c r="O402" i="3"/>
  <c r="O425" i="3"/>
  <c r="O459" i="3"/>
  <c r="O530" i="3"/>
  <c r="O436" i="3"/>
  <c r="O494" i="3"/>
  <c r="O465" i="3"/>
  <c r="O509" i="3"/>
  <c r="O480" i="3"/>
  <c r="O413" i="3"/>
  <c r="O518" i="3"/>
  <c r="O440" i="3"/>
  <c r="O456" i="3"/>
  <c r="O435" i="3"/>
  <c r="O489" i="3"/>
  <c r="O497" i="3"/>
  <c r="O443" i="3"/>
  <c r="O490" i="3"/>
  <c r="O408" i="3"/>
  <c r="O433" i="3"/>
  <c r="O500" i="3"/>
  <c r="O503" i="3"/>
  <c r="O473" i="3"/>
  <c r="O485" i="3"/>
  <c r="O431" i="3"/>
  <c r="O416" i="3"/>
  <c r="O423" i="3"/>
  <c r="O426" i="3"/>
  <c r="O512" i="3"/>
  <c r="O404" i="3"/>
  <c r="O508" i="3"/>
  <c r="O432" i="3"/>
  <c r="O421" i="3"/>
  <c r="O453" i="3"/>
  <c r="O498" i="3"/>
  <c r="O462" i="3"/>
  <c r="O478" i="3"/>
  <c r="O493" i="3"/>
  <c r="O463" i="3"/>
  <c r="O405" i="3"/>
  <c r="O437" i="3"/>
  <c r="O467" i="3"/>
  <c r="O487" i="3"/>
  <c r="O528" i="3"/>
  <c r="O468" i="3"/>
  <c r="O406" i="3"/>
  <c r="O482" i="3"/>
  <c r="O474" i="3"/>
  <c r="O414" i="3"/>
  <c r="O454" i="3"/>
  <c r="O401" i="3"/>
  <c r="O477" i="3"/>
  <c r="O434" i="3"/>
  <c r="O524" i="3"/>
  <c r="O460" i="3"/>
  <c r="O412" i="3"/>
  <c r="O403" i="3"/>
  <c r="O515" i="3"/>
  <c r="O439" i="3"/>
  <c r="O427" i="3"/>
  <c r="O510" i="3"/>
  <c r="O461" i="3"/>
  <c r="O415" i="3"/>
  <c r="O449" i="3"/>
  <c r="O466" i="3"/>
  <c r="O495" i="3"/>
  <c r="O506" i="3"/>
  <c r="O447" i="3"/>
  <c r="O505" i="3"/>
  <c r="O475" i="3"/>
  <c r="O469" i="3"/>
  <c r="O481" i="3"/>
  <c r="O492" i="3"/>
  <c r="O470" i="3"/>
  <c r="O441" i="3"/>
  <c r="O417" i="3"/>
  <c r="O448" i="3"/>
  <c r="O420" i="3"/>
  <c r="O428" i="3"/>
  <c r="O411" i="3"/>
  <c r="O438" i="3"/>
  <c r="O457" i="3"/>
  <c r="O464" i="3"/>
  <c r="O419" i="3"/>
  <c r="O496" i="3"/>
  <c r="O458" i="3"/>
  <c r="O407" i="3"/>
  <c r="O516" i="3"/>
  <c r="O429" i="3"/>
  <c r="O504" i="3"/>
  <c r="O527" i="3"/>
  <c r="O445" i="3"/>
  <c r="O472" i="3"/>
  <c r="O452" i="3"/>
  <c r="O483" i="3"/>
  <c r="O499" i="3"/>
  <c r="O418" i="3"/>
  <c r="O450" i="3"/>
  <c r="O488" i="3"/>
  <c r="O521" i="3"/>
  <c r="O409" i="3"/>
  <c r="O491" i="3"/>
  <c r="O444" i="3"/>
  <c r="O227" i="3"/>
  <c r="O153" i="3"/>
  <c r="O146" i="3"/>
  <c r="O177" i="3"/>
  <c r="O85" i="3"/>
  <c r="O68" i="3"/>
  <c r="O342" i="3"/>
  <c r="O270" i="3"/>
  <c r="O109" i="3"/>
  <c r="O42" i="3"/>
  <c r="O143" i="3"/>
  <c r="O175" i="3"/>
  <c r="O192" i="3"/>
  <c r="O350" i="3"/>
  <c r="O65" i="3"/>
  <c r="O87" i="3"/>
  <c r="O360" i="3"/>
  <c r="O319" i="3"/>
  <c r="P509" i="3"/>
  <c r="N500" i="3"/>
  <c r="M139" i="3"/>
  <c r="N139" i="3"/>
  <c r="O139" i="3"/>
  <c r="P139" i="3"/>
  <c r="N323" i="3"/>
  <c r="M323" i="3"/>
  <c r="P323" i="3"/>
  <c r="O323" i="3"/>
  <c r="P519" i="3"/>
  <c r="N510" i="3"/>
  <c r="M84" i="3"/>
  <c r="N84" i="3"/>
  <c r="P84" i="3"/>
  <c r="O84" i="3"/>
  <c r="N85" i="3"/>
  <c r="N375" i="3"/>
  <c r="P375" i="3"/>
  <c r="O375" i="3"/>
  <c r="M375" i="3"/>
  <c r="M167" i="3"/>
  <c r="N167" i="3"/>
  <c r="O167" i="3"/>
  <c r="P167" i="3"/>
  <c r="P177" i="3"/>
  <c r="P58" i="3"/>
  <c r="M58" i="3"/>
  <c r="N58" i="3"/>
  <c r="O58" i="3"/>
  <c r="P68" i="3"/>
  <c r="P221" i="3"/>
  <c r="N221" i="3"/>
  <c r="M221" i="3"/>
  <c r="O221" i="3"/>
  <c r="P535" i="3"/>
  <c r="N526" i="3"/>
  <c r="N395" i="3"/>
  <c r="P395" i="3"/>
  <c r="M395" i="3"/>
  <c r="P405" i="3"/>
  <c r="O395" i="3"/>
  <c r="N444" i="3"/>
  <c r="P453" i="3"/>
  <c r="M142" i="3"/>
  <c r="P142" i="3"/>
  <c r="O142" i="3"/>
  <c r="N142" i="3"/>
  <c r="N143" i="3"/>
  <c r="M184" i="3"/>
  <c r="N184" i="3"/>
  <c r="P184" i="3"/>
  <c r="O184" i="3"/>
  <c r="M272" i="3"/>
  <c r="P272" i="3"/>
  <c r="N272" i="3"/>
  <c r="O272" i="3"/>
  <c r="P281" i="3"/>
  <c r="M281" i="3"/>
  <c r="O281" i="3"/>
  <c r="N281" i="3"/>
  <c r="M368" i="3"/>
  <c r="P368" i="3"/>
  <c r="N368" i="3"/>
  <c r="O368" i="3"/>
  <c r="P286" i="3"/>
  <c r="M286" i="3"/>
  <c r="N286" i="3"/>
  <c r="O286" i="3"/>
  <c r="N34" i="3"/>
  <c r="M34" i="3"/>
  <c r="P34" i="3"/>
  <c r="O34" i="3"/>
  <c r="P463" i="3"/>
  <c r="N454" i="3"/>
  <c r="M77" i="3"/>
  <c r="P77" i="3"/>
  <c r="N77" i="3"/>
  <c r="O77" i="3"/>
  <c r="P87" i="3"/>
  <c r="M229" i="3"/>
  <c r="N229" i="3"/>
  <c r="P229" i="3"/>
  <c r="O229" i="3"/>
  <c r="N436" i="3"/>
  <c r="P445" i="3"/>
  <c r="N242" i="3"/>
  <c r="P242" i="3"/>
  <c r="O242" i="3"/>
  <c r="M242" i="3"/>
  <c r="M358" i="3"/>
  <c r="N358" i="3"/>
  <c r="O358" i="3"/>
  <c r="P358" i="3"/>
  <c r="P489" i="3"/>
  <c r="N480" i="3"/>
  <c r="M304" i="3"/>
  <c r="N304" i="3"/>
  <c r="O304" i="3"/>
  <c r="P304" i="3"/>
  <c r="P246" i="3"/>
  <c r="O246" i="3"/>
  <c r="N246" i="3"/>
  <c r="M246" i="3"/>
  <c r="M199" i="3"/>
  <c r="P199" i="3"/>
  <c r="N199" i="3"/>
  <c r="O199" i="3"/>
  <c r="P224" i="3"/>
  <c r="N224" i="3"/>
  <c r="M224" i="3"/>
  <c r="O224" i="3"/>
  <c r="P444" i="3"/>
  <c r="N435" i="3"/>
  <c r="P186" i="3"/>
  <c r="M186" i="3"/>
  <c r="N186" i="3"/>
  <c r="O186" i="3"/>
  <c r="P438" i="3"/>
  <c r="N429" i="3"/>
  <c r="M296" i="3"/>
  <c r="N296" i="3"/>
  <c r="P296" i="3"/>
  <c r="O296" i="3"/>
  <c r="M95" i="3"/>
  <c r="P95" i="3"/>
  <c r="N95" i="3"/>
  <c r="O95" i="3"/>
  <c r="M373" i="3"/>
  <c r="P373" i="3"/>
  <c r="N373" i="3"/>
  <c r="O373" i="3"/>
  <c r="M249" i="3"/>
  <c r="P249" i="3"/>
  <c r="N249" i="3"/>
  <c r="O249" i="3"/>
  <c r="N462" i="3"/>
  <c r="P471" i="3"/>
  <c r="M120" i="3"/>
  <c r="N120" i="3"/>
  <c r="P120" i="3"/>
  <c r="O120" i="3"/>
  <c r="P39" i="3"/>
  <c r="M39" i="3"/>
  <c r="N39" i="3"/>
  <c r="O39" i="3"/>
  <c r="P517" i="3"/>
  <c r="N508" i="3"/>
  <c r="P103" i="3"/>
  <c r="M103" i="3"/>
  <c r="O103" i="3"/>
  <c r="N103" i="3"/>
  <c r="N245" i="3"/>
  <c r="M245" i="3"/>
  <c r="O245" i="3"/>
  <c r="P245" i="3"/>
  <c r="P501" i="3"/>
  <c r="N492" i="3"/>
  <c r="N136" i="3"/>
  <c r="M136" i="3"/>
  <c r="O136" i="3"/>
  <c r="P136" i="3"/>
  <c r="P146" i="3"/>
  <c r="P35" i="3"/>
  <c r="M35" i="3"/>
  <c r="N35" i="3"/>
  <c r="O35" i="3"/>
  <c r="M300" i="3"/>
  <c r="N300" i="3"/>
  <c r="P300" i="3"/>
  <c r="O300" i="3"/>
  <c r="M51" i="3"/>
  <c r="P51" i="3"/>
  <c r="N51" i="3"/>
  <c r="O51" i="3"/>
  <c r="N439" i="3"/>
  <c r="P448" i="3"/>
  <c r="M54" i="3"/>
  <c r="P54" i="3"/>
  <c r="N54" i="3"/>
  <c r="O54" i="3"/>
  <c r="P100" i="3"/>
  <c r="M100" i="3"/>
  <c r="N100" i="3"/>
  <c r="O100" i="3"/>
  <c r="P461" i="3"/>
  <c r="N452" i="3"/>
  <c r="M46" i="3"/>
  <c r="N46" i="3"/>
  <c r="P46" i="3"/>
  <c r="O46" i="3"/>
  <c r="N396" i="3"/>
  <c r="P406" i="3"/>
  <c r="M396" i="3"/>
  <c r="O396" i="3"/>
  <c r="P396" i="3"/>
  <c r="M207" i="3"/>
  <c r="N207" i="3"/>
  <c r="P207" i="3"/>
  <c r="O207" i="3"/>
  <c r="P494" i="3"/>
  <c r="N485" i="3"/>
  <c r="N448" i="3"/>
  <c r="P457" i="3"/>
  <c r="M387" i="3"/>
  <c r="N387" i="3"/>
  <c r="P387" i="3"/>
  <c r="O387" i="3"/>
  <c r="P307" i="3"/>
  <c r="N307" i="3"/>
  <c r="O307" i="3"/>
  <c r="M307" i="3"/>
  <c r="P520" i="3"/>
  <c r="N511" i="3"/>
  <c r="P294" i="3"/>
  <c r="N294" i="3"/>
  <c r="M294" i="3"/>
  <c r="O294" i="3"/>
  <c r="P442" i="3"/>
  <c r="N433" i="3"/>
  <c r="P38" i="3"/>
  <c r="M38" i="3"/>
  <c r="O38" i="3"/>
  <c r="N38" i="3"/>
  <c r="N251" i="3"/>
  <c r="M251" i="3"/>
  <c r="P251" i="3"/>
  <c r="O251" i="3"/>
  <c r="P252" i="3"/>
  <c r="N252" i="3"/>
  <c r="M252" i="3"/>
  <c r="O252" i="3"/>
  <c r="N315" i="3"/>
  <c r="M315" i="3"/>
  <c r="P315" i="3"/>
  <c r="O315" i="3"/>
  <c r="N61" i="3"/>
  <c r="P61" i="3"/>
  <c r="M61" i="3"/>
  <c r="O61" i="3"/>
  <c r="N316" i="3"/>
  <c r="P316" i="3"/>
  <c r="M316" i="3"/>
  <c r="O316" i="3"/>
  <c r="P339" i="3"/>
  <c r="M339" i="3"/>
  <c r="O339" i="3"/>
  <c r="N339" i="3"/>
  <c r="M248" i="3"/>
  <c r="N248" i="3"/>
  <c r="O248" i="3"/>
  <c r="P248" i="3"/>
  <c r="P381" i="3"/>
  <c r="N381" i="3"/>
  <c r="M381" i="3"/>
  <c r="O381" i="3"/>
  <c r="P437" i="3"/>
  <c r="N428" i="3"/>
  <c r="M204" i="3"/>
  <c r="P204" i="3"/>
  <c r="O204" i="3"/>
  <c r="N204" i="3"/>
  <c r="N520" i="3"/>
  <c r="P529" i="3"/>
  <c r="P498" i="3"/>
  <c r="N489" i="3"/>
  <c r="M259" i="3"/>
  <c r="P259" i="3"/>
  <c r="N259" i="3"/>
  <c r="O259" i="3"/>
  <c r="P480" i="3"/>
  <c r="N471" i="3"/>
  <c r="M278" i="3"/>
  <c r="P278" i="3"/>
  <c r="N278" i="3"/>
  <c r="O278" i="3"/>
  <c r="M309" i="3"/>
  <c r="N309" i="3"/>
  <c r="P309" i="3"/>
  <c r="O309" i="3"/>
  <c r="P319" i="3"/>
  <c r="M298" i="3"/>
  <c r="P298" i="3"/>
  <c r="N298" i="3"/>
  <c r="O298" i="3"/>
  <c r="P443" i="3"/>
  <c r="N434" i="3"/>
  <c r="P411" i="3"/>
  <c r="N402" i="3"/>
  <c r="N412" i="3"/>
  <c r="P421" i="3"/>
  <c r="N470" i="3"/>
  <c r="P479" i="3"/>
  <c r="N418" i="3"/>
  <c r="P427" i="3"/>
  <c r="M209" i="3"/>
  <c r="N209" i="3"/>
  <c r="P209" i="3"/>
  <c r="O209" i="3"/>
  <c r="M311" i="3"/>
  <c r="N311" i="3"/>
  <c r="P311" i="3"/>
  <c r="O311" i="3"/>
  <c r="M114" i="3"/>
  <c r="P114" i="3"/>
  <c r="N114" i="3"/>
  <c r="O114" i="3"/>
  <c r="M388" i="3"/>
  <c r="N388" i="3"/>
  <c r="O388" i="3"/>
  <c r="P388" i="3"/>
  <c r="N474" i="3"/>
  <c r="P483" i="3"/>
  <c r="N410" i="3"/>
  <c r="P419" i="3"/>
  <c r="N426" i="3"/>
  <c r="P435" i="3"/>
</calcChain>
</file>

<file path=xl/comments1.xml><?xml version="1.0" encoding="utf-8"?>
<comments xmlns="http://schemas.openxmlformats.org/spreadsheetml/2006/main">
  <authors>
    <author>Anders Kjeldgaard</author>
  </authors>
  <commentList>
    <comment ref="B316" authorId="0">
      <text>
        <r>
          <rPr>
            <b/>
            <sz val="8"/>
            <color indexed="81"/>
            <rFont val="Tahoma"/>
          </rPr>
          <t>Anders Kjeldgaard:</t>
        </r>
        <r>
          <rPr>
            <sz val="8"/>
            <color indexed="81"/>
            <rFont val="Tahoma"/>
          </rPr>
          <t xml:space="preserve">
Estimeret kilometer</t>
        </r>
      </text>
    </comment>
  </commentList>
</comments>
</file>

<file path=xl/sharedStrings.xml><?xml version="1.0" encoding="utf-8"?>
<sst xmlns="http://schemas.openxmlformats.org/spreadsheetml/2006/main" count="51" uniqueCount="25">
  <si>
    <t>Date</t>
  </si>
  <si>
    <t>Mileage (km)</t>
  </si>
  <si>
    <t>Price (Dkk)</t>
  </si>
  <si>
    <t>Fill-up (l)</t>
  </si>
  <si>
    <t>Note</t>
  </si>
  <si>
    <t>Category</t>
  </si>
  <si>
    <t>Recurring Cost End Date</t>
  </si>
  <si>
    <t>Recurring Cost Interval (months)</t>
  </si>
  <si>
    <t>Fill Up</t>
  </si>
  <si>
    <t>Dato</t>
  </si>
  <si>
    <t>Km stand</t>
  </si>
  <si>
    <t>Beløb</t>
  </si>
  <si>
    <t>km/l</t>
  </si>
  <si>
    <t>Partial Fill-up/ Missing Fill-up/ Recurring Cost</t>
  </si>
  <si>
    <t>Tanket [liter]</t>
  </si>
  <si>
    <t>Summeret til brug ved øko beregning</t>
  </si>
  <si>
    <t>Brændstofpris</t>
  </si>
  <si>
    <t>Dato for påfyldning (fuld tankning)</t>
  </si>
  <si>
    <t>km/l middel</t>
  </si>
  <si>
    <t>Køb</t>
  </si>
  <si>
    <t>km/l over 10</t>
  </si>
  <si>
    <t>Bil Computer</t>
  </si>
  <si>
    <t>KM er et gæt</t>
  </si>
  <si>
    <t>Kurs 7,46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</si>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</sst>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"/>
  </numFmts>
  <fonts count="6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10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quotePrefix="1"/>
    <xf numFmtId="0" fontId="0" fillId="0" borderId="1" xfId="0" applyBorder="1"/>
    <xf numFmtId="14" fontId="0" fillId="0" borderId="0" xfId="0" applyNumberFormat="1" applyBorder="1"/>
    <xf numFmtId="0" fontId="0" fillId="0" borderId="1" xfId="0" applyBorder="1" applyAlignment="1">
      <alignment wrapText="1"/>
    </xf>
    <xf numFmtId="14" fontId="0" fillId="0" borderId="0" xfId="0" applyNumberFormat="1" applyBorder="1" applyAlignment="1">
      <alignment wrapText="1"/>
    </xf>
    <xf numFmtId="164" fontId="0" fillId="0" borderId="0" xfId="1" applyFont="1"/>
    <xf numFmtId="164" fontId="2" fillId="0" borderId="0" xfId="1" applyFont="1"/>
    <xf numFmtId="164" fontId="2" fillId="0" borderId="0" xfId="1" applyFont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wrapText="1"/>
    </xf>
    <xf numFmtId="14" fontId="0" fillId="0" borderId="0" xfId="0" applyNumberFormat="1" applyBorder="1" applyAlignment="1">
      <alignment horizontal="center" wrapText="1"/>
    </xf>
    <xf numFmtId="14" fontId="0" fillId="0" borderId="0" xfId="0" applyNumberFormat="1" applyAlignment="1">
      <alignment wrapText="1"/>
    </xf>
    <xf numFmtId="164" fontId="0" fillId="0" borderId="0" xfId="1" applyFont="1" applyAlignment="1">
      <alignment wrapText="1"/>
    </xf>
    <xf numFmtId="0" fontId="5" fillId="0" borderId="0" xfId="0" applyFont="1"/>
    <xf numFmtId="165" fontId="0" fillId="0" borderId="0" xfId="0" applyNumberFormat="1" applyAlignment="1">
      <alignment wrapText="1"/>
    </xf>
    <xf numFmtId="165" fontId="0" fillId="0" borderId="0" xfId="1" applyNumberFormat="1" applyFont="1"/>
    <xf numFmtId="165" fontId="0" fillId="0" borderId="0" xfId="0" applyNumberFormat="1"/>
    <xf numFmtId="0" fontId="2" fillId="0" borderId="0" xfId="0" applyFont="1" applyAlignment="1">
      <alignment wrapText="1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center" wrapText="1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6666666666677"/>
          <c:y val="0.22920203735144343"/>
          <c:w val="0.78437500000000004"/>
          <c:h val="0.62988115449915205"/>
        </c:manualLayout>
      </c:layout>
      <c:scatterChart>
        <c:scatterStyle val="smoothMarker"/>
        <c:varyColors val="0"/>
        <c:ser>
          <c:idx val="2"/>
          <c:order val="2"/>
          <c:tx>
            <c:strRef>
              <c:f>'ml regning'!$P$2</c:f>
              <c:strCache>
                <c:ptCount val="1"/>
                <c:pt idx="0">
                  <c:v>km/l over 10</c:v>
                </c:pt>
              </c:strCache>
            </c:strRef>
          </c:tx>
          <c:marker>
            <c:symbol val="none"/>
          </c:marker>
          <c:xVal>
            <c:numRef>
              <c:f>'ml regning'!$M$3:$M$173</c:f>
              <c:numCache>
                <c:formatCode>General</c:formatCode>
                <c:ptCount val="171"/>
                <c:pt idx="0">
                  <c:v>70624</c:v>
                </c:pt>
                <c:pt idx="1">
                  <c:v>70972</c:v>
                </c:pt>
                <c:pt idx="2">
                  <c:v>71354</c:v>
                </c:pt>
                <c:pt idx="3">
                  <c:v>71711</c:v>
                </c:pt>
                <c:pt idx="4">
                  <c:v>72022</c:v>
                </c:pt>
                <c:pt idx="5">
                  <c:v>72338</c:v>
                </c:pt>
                <c:pt idx="6">
                  <c:v>72677</c:v>
                </c:pt>
                <c:pt idx="7">
                  <c:v>73020</c:v>
                </c:pt>
                <c:pt idx="8">
                  <c:v>73359</c:v>
                </c:pt>
                <c:pt idx="9">
                  <c:v>73709</c:v>
                </c:pt>
                <c:pt idx="10">
                  <c:v>74007</c:v>
                </c:pt>
                <c:pt idx="11">
                  <c:v>74330</c:v>
                </c:pt>
                <c:pt idx="12">
                  <c:v>74538</c:v>
                </c:pt>
                <c:pt idx="13">
                  <c:v>74892</c:v>
                </c:pt>
                <c:pt idx="14">
                  <c:v>75143</c:v>
                </c:pt>
                <c:pt idx="15">
                  <c:v>75459</c:v>
                </c:pt>
                <c:pt idx="16">
                  <c:v>75758</c:v>
                </c:pt>
                <c:pt idx="17">
                  <c:v>75884</c:v>
                </c:pt>
                <c:pt idx="18">
                  <c:v>76242</c:v>
                </c:pt>
                <c:pt idx="19">
                  <c:v>76574</c:v>
                </c:pt>
                <c:pt idx="20">
                  <c:v>76912</c:v>
                </c:pt>
                <c:pt idx="21">
                  <c:v>77308</c:v>
                </c:pt>
                <c:pt idx="22">
                  <c:v>77677</c:v>
                </c:pt>
                <c:pt idx="23">
                  <c:v>77987</c:v>
                </c:pt>
                <c:pt idx="24">
                  <c:v>78351</c:v>
                </c:pt>
                <c:pt idx="25">
                  <c:v>78351</c:v>
                </c:pt>
                <c:pt idx="26">
                  <c:v>78351</c:v>
                </c:pt>
                <c:pt idx="27">
                  <c:v>78351</c:v>
                </c:pt>
                <c:pt idx="28">
                  <c:v>78351</c:v>
                </c:pt>
                <c:pt idx="29">
                  <c:v>78351</c:v>
                </c:pt>
                <c:pt idx="30">
                  <c:v>78351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</c:numCache>
            </c:numRef>
          </c:xVal>
          <c:yVal>
            <c:numRef>
              <c:f>'ml regning'!$P$3:$P$173</c:f>
              <c:numCache>
                <c:formatCode>General</c:formatCode>
                <c:ptCount val="171"/>
                <c:pt idx="6">
                  <c:v>16.400383447835118</c:v>
                </c:pt>
                <c:pt idx="7">
                  <c:v>16.427368252185769</c:v>
                </c:pt>
                <c:pt idx="8">
                  <c:v>16.199402116829603</c:v>
                </c:pt>
                <c:pt idx="9">
                  <c:v>16.360956436292174</c:v>
                </c:pt>
                <c:pt idx="10">
                  <c:v>16.00662408327419</c:v>
                </c:pt>
                <c:pt idx="11">
                  <c:v>15.724654647623506</c:v>
                </c:pt>
                <c:pt idx="12">
                  <c:v>15.690139456955601</c:v>
                </c:pt>
                <c:pt idx="13">
                  <c:v>15.783467301776321</c:v>
                </c:pt>
                <c:pt idx="14">
                  <c:v>15.775374039627982</c:v>
                </c:pt>
                <c:pt idx="15">
                  <c:v>15.789739957502784</c:v>
                </c:pt>
                <c:pt idx="16">
                  <c:v>15.610275117799059</c:v>
                </c:pt>
                <c:pt idx="17">
                  <c:v>15.501190733925093</c:v>
                </c:pt>
                <c:pt idx="18">
                  <c:v>15.572840706530547</c:v>
                </c:pt>
                <c:pt idx="19">
                  <c:v>15.440582053354889</c:v>
                </c:pt>
                <c:pt idx="20">
                  <c:v>15.60485603781693</c:v>
                </c:pt>
                <c:pt idx="21">
                  <c:v>15.972967174426087</c:v>
                </c:pt>
                <c:pt idx="22">
                  <c:v>15.921886888156227</c:v>
                </c:pt>
                <c:pt idx="23">
                  <c:v>15.907689144736842</c:v>
                </c:pt>
                <c:pt idx="24">
                  <c:v>15.881974355166099</c:v>
                </c:pt>
                <c:pt idx="25">
                  <c:v>15.881974355166099</c:v>
                </c:pt>
                <c:pt idx="26">
                  <c:v>15.881974355166099</c:v>
                </c:pt>
                <c:pt idx="27">
                  <c:v>15.881974355166099</c:v>
                </c:pt>
                <c:pt idx="28">
                  <c:v>15.881974355166099</c:v>
                </c:pt>
                <c:pt idx="29">
                  <c:v>15.881974355166099</c:v>
                </c:pt>
                <c:pt idx="30">
                  <c:v>15.881974355166099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743872"/>
        <c:axId val="63745408"/>
      </c:scatterChart>
      <c:scatterChart>
        <c:scatterStyle val="lineMarker"/>
        <c:varyColors val="0"/>
        <c:ser>
          <c:idx val="0"/>
          <c:order val="0"/>
          <c:tx>
            <c:strRef>
              <c:f>'ml regning'!$N$2</c:f>
              <c:strCache>
                <c:ptCount val="1"/>
                <c:pt idx="0">
                  <c:v>km/l</c:v>
                </c:pt>
              </c:strCache>
            </c:strRef>
          </c:tx>
          <c:marker>
            <c:symbol val="none"/>
          </c:marker>
          <c:xVal>
            <c:numRef>
              <c:f>'ml regning'!$M$3:$M$173</c:f>
              <c:numCache>
                <c:formatCode>General</c:formatCode>
                <c:ptCount val="171"/>
                <c:pt idx="0">
                  <c:v>70624</c:v>
                </c:pt>
                <c:pt idx="1">
                  <c:v>70972</c:v>
                </c:pt>
                <c:pt idx="2">
                  <c:v>71354</c:v>
                </c:pt>
                <c:pt idx="3">
                  <c:v>71711</c:v>
                </c:pt>
                <c:pt idx="4">
                  <c:v>72022</c:v>
                </c:pt>
                <c:pt idx="5">
                  <c:v>72338</c:v>
                </c:pt>
                <c:pt idx="6">
                  <c:v>72677</c:v>
                </c:pt>
                <c:pt idx="7">
                  <c:v>73020</c:v>
                </c:pt>
                <c:pt idx="8">
                  <c:v>73359</c:v>
                </c:pt>
                <c:pt idx="9">
                  <c:v>73709</c:v>
                </c:pt>
                <c:pt idx="10">
                  <c:v>74007</c:v>
                </c:pt>
                <c:pt idx="11">
                  <c:v>74330</c:v>
                </c:pt>
                <c:pt idx="12">
                  <c:v>74538</c:v>
                </c:pt>
                <c:pt idx="13">
                  <c:v>74892</c:v>
                </c:pt>
                <c:pt idx="14">
                  <c:v>75143</c:v>
                </c:pt>
                <c:pt idx="15">
                  <c:v>75459</c:v>
                </c:pt>
                <c:pt idx="16">
                  <c:v>75758</c:v>
                </c:pt>
                <c:pt idx="17">
                  <c:v>75884</c:v>
                </c:pt>
                <c:pt idx="18">
                  <c:v>76242</c:v>
                </c:pt>
                <c:pt idx="19">
                  <c:v>76574</c:v>
                </c:pt>
                <c:pt idx="20">
                  <c:v>76912</c:v>
                </c:pt>
                <c:pt idx="21">
                  <c:v>77308</c:v>
                </c:pt>
                <c:pt idx="22">
                  <c:v>77677</c:v>
                </c:pt>
                <c:pt idx="23">
                  <c:v>77987</c:v>
                </c:pt>
                <c:pt idx="24">
                  <c:v>78351</c:v>
                </c:pt>
                <c:pt idx="25">
                  <c:v>78351</c:v>
                </c:pt>
                <c:pt idx="26">
                  <c:v>78351</c:v>
                </c:pt>
                <c:pt idx="27">
                  <c:v>78351</c:v>
                </c:pt>
                <c:pt idx="28">
                  <c:v>78351</c:v>
                </c:pt>
                <c:pt idx="29">
                  <c:v>78351</c:v>
                </c:pt>
                <c:pt idx="30">
                  <c:v>78351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</c:numCache>
            </c:numRef>
          </c:xVal>
          <c:yVal>
            <c:numRef>
              <c:f>'ml regning'!$N$3:$N$173</c:f>
              <c:numCache>
                <c:formatCode>General</c:formatCode>
                <c:ptCount val="171"/>
                <c:pt idx="0">
                  <c:v>#N/A</c:v>
                </c:pt>
                <c:pt idx="1">
                  <c:v>16.391898257183232</c:v>
                </c:pt>
                <c:pt idx="2">
                  <c:v>16.688510266491917</c:v>
                </c:pt>
                <c:pt idx="3">
                  <c:v>15.535248041775457</c:v>
                </c:pt>
                <c:pt idx="4">
                  <c:v>16.542553191489361</c:v>
                </c:pt>
                <c:pt idx="5">
                  <c:v>17.934165720771848</c:v>
                </c:pt>
                <c:pt idx="6">
                  <c:v>15.650969529085872</c:v>
                </c:pt>
                <c:pt idx="7">
                  <c:v>16.554054054054056</c:v>
                </c:pt>
                <c:pt idx="8">
                  <c:v>15.416098226466577</c:v>
                </c:pt>
                <c:pt idx="9">
                  <c:v>16.40881387716831</c:v>
                </c:pt>
                <c:pt idx="10">
                  <c:v>13.465883416177135</c:v>
                </c:pt>
                <c:pt idx="11">
                  <c:v>13.785744771660264</c:v>
                </c:pt>
                <c:pt idx="12">
                  <c:v>16.951915240423798</c:v>
                </c:pt>
                <c:pt idx="13">
                  <c:v>16.396479851783234</c:v>
                </c:pt>
                <c:pt idx="14">
                  <c:v>16.622516556291391</c:v>
                </c:pt>
                <c:pt idx="15">
                  <c:v>18.11926605504587</c:v>
                </c:pt>
                <c:pt idx="16">
                  <c:v>13.991576977070659</c:v>
                </c:pt>
                <c:pt idx="17">
                  <c:v>15.536374845869299</c:v>
                </c:pt>
                <c:pt idx="18">
                  <c:v>16.010733452593918</c:v>
                </c:pt>
                <c:pt idx="19">
                  <c:v>15.264367816091953</c:v>
                </c:pt>
                <c:pt idx="20">
                  <c:v>14.863676341248901</c:v>
                </c:pt>
                <c:pt idx="21">
                  <c:v>16.70181358076761</c:v>
                </c:pt>
                <c:pt idx="22">
                  <c:v>16.057441253263708</c:v>
                </c:pt>
                <c:pt idx="23">
                  <c:v>16.315789473684209</c:v>
                </c:pt>
                <c:pt idx="24">
                  <c:v>16.15623612960497</c:v>
                </c:pt>
                <c:pt idx="25">
                  <c:v>16.15623612960497</c:v>
                </c:pt>
                <c:pt idx="26">
                  <c:v>16.15623612960497</c:v>
                </c:pt>
                <c:pt idx="27">
                  <c:v>16.15623612960497</c:v>
                </c:pt>
                <c:pt idx="28">
                  <c:v>16.15623612960497</c:v>
                </c:pt>
                <c:pt idx="29">
                  <c:v>16.15623612960497</c:v>
                </c:pt>
                <c:pt idx="30">
                  <c:v>16.15623612960497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'ml regning'!$O$2</c:f>
              <c:strCache>
                <c:ptCount val="1"/>
                <c:pt idx="0">
                  <c:v>km/l middel</c:v>
                </c:pt>
              </c:strCache>
            </c:strRef>
          </c:tx>
          <c:marker>
            <c:symbol val="none"/>
          </c:marker>
          <c:xVal>
            <c:numRef>
              <c:f>'ml regning'!$M$3:$M$173</c:f>
              <c:numCache>
                <c:formatCode>General</c:formatCode>
                <c:ptCount val="171"/>
                <c:pt idx="0">
                  <c:v>70624</c:v>
                </c:pt>
                <c:pt idx="1">
                  <c:v>70972</c:v>
                </c:pt>
                <c:pt idx="2">
                  <c:v>71354</c:v>
                </c:pt>
                <c:pt idx="3">
                  <c:v>71711</c:v>
                </c:pt>
                <c:pt idx="4">
                  <c:v>72022</c:v>
                </c:pt>
                <c:pt idx="5">
                  <c:v>72338</c:v>
                </c:pt>
                <c:pt idx="6">
                  <c:v>72677</c:v>
                </c:pt>
                <c:pt idx="7">
                  <c:v>73020</c:v>
                </c:pt>
                <c:pt idx="8">
                  <c:v>73359</c:v>
                </c:pt>
                <c:pt idx="9">
                  <c:v>73709</c:v>
                </c:pt>
                <c:pt idx="10">
                  <c:v>74007</c:v>
                </c:pt>
                <c:pt idx="11">
                  <c:v>74330</c:v>
                </c:pt>
                <c:pt idx="12">
                  <c:v>74538</c:v>
                </c:pt>
                <c:pt idx="13">
                  <c:v>74892</c:v>
                </c:pt>
                <c:pt idx="14">
                  <c:v>75143</c:v>
                </c:pt>
                <c:pt idx="15">
                  <c:v>75459</c:v>
                </c:pt>
                <c:pt idx="16">
                  <c:v>75758</c:v>
                </c:pt>
                <c:pt idx="17">
                  <c:v>75884</c:v>
                </c:pt>
                <c:pt idx="18">
                  <c:v>76242</c:v>
                </c:pt>
                <c:pt idx="19">
                  <c:v>76574</c:v>
                </c:pt>
                <c:pt idx="20">
                  <c:v>76912</c:v>
                </c:pt>
                <c:pt idx="21">
                  <c:v>77308</c:v>
                </c:pt>
                <c:pt idx="22">
                  <c:v>77677</c:v>
                </c:pt>
                <c:pt idx="23">
                  <c:v>77987</c:v>
                </c:pt>
                <c:pt idx="24">
                  <c:v>78351</c:v>
                </c:pt>
                <c:pt idx="25">
                  <c:v>78351</c:v>
                </c:pt>
                <c:pt idx="26">
                  <c:v>78351</c:v>
                </c:pt>
                <c:pt idx="27">
                  <c:v>78351</c:v>
                </c:pt>
                <c:pt idx="28">
                  <c:v>78351</c:v>
                </c:pt>
                <c:pt idx="29">
                  <c:v>78351</c:v>
                </c:pt>
                <c:pt idx="30">
                  <c:v>78351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</c:numCache>
            </c:numRef>
          </c:xVal>
          <c:yVal>
            <c:numRef>
              <c:f>'ml regning'!$O$3:$O$173</c:f>
              <c:numCache>
                <c:formatCode>General</c:formatCode>
                <c:ptCount val="171"/>
                <c:pt idx="1">
                  <c:v>16.391898257183232</c:v>
                </c:pt>
                <c:pt idx="2">
                  <c:v>16.545784224841341</c:v>
                </c:pt>
                <c:pt idx="3">
                  <c:v>16.199701937406854</c:v>
                </c:pt>
                <c:pt idx="4">
                  <c:v>16.274738067520371</c:v>
                </c:pt>
                <c:pt idx="5">
                  <c:v>16.557187017001542</c:v>
                </c:pt>
                <c:pt idx="6">
                  <c:v>16.400383447835118</c:v>
                </c:pt>
                <c:pt idx="7">
                  <c:v>16.422206991089787</c:v>
                </c:pt>
                <c:pt idx="8">
                  <c:v>16.290428256596581</c:v>
                </c:pt>
                <c:pt idx="9">
                  <c:v>16.303773385477221</c:v>
                </c:pt>
                <c:pt idx="10">
                  <c:v>16.00662408327419</c:v>
                </c:pt>
                <c:pt idx="11">
                  <c:v>15.784990203594853</c:v>
                </c:pt>
                <c:pt idx="12">
                  <c:v>15.842946771908519</c:v>
                </c:pt>
                <c:pt idx="13">
                  <c:v>15.887432995830849</c:v>
                </c:pt>
                <c:pt idx="14">
                  <c:v>15.926552477620353</c:v>
                </c:pt>
                <c:pt idx="15">
                  <c:v>16.053522810279564</c:v>
                </c:pt>
                <c:pt idx="16">
                  <c:v>15.916912106650129</c:v>
                </c:pt>
                <c:pt idx="17">
                  <c:v>15.907578781830274</c:v>
                </c:pt>
                <c:pt idx="18">
                  <c:v>15.914112514871674</c:v>
                </c:pt>
                <c:pt idx="19">
                  <c:v>15.876404194572666</c:v>
                </c:pt>
                <c:pt idx="20">
                  <c:v>15.818469975598093</c:v>
                </c:pt>
                <c:pt idx="21">
                  <c:v>15.868192393523572</c:v>
                </c:pt>
                <c:pt idx="22">
                  <c:v>15.87798289058982</c:v>
                </c:pt>
                <c:pt idx="23">
                  <c:v>15.895941278065626</c:v>
                </c:pt>
                <c:pt idx="24">
                  <c:v>15.908014740699562</c:v>
                </c:pt>
                <c:pt idx="25">
                  <c:v>15.908014740699562</c:v>
                </c:pt>
                <c:pt idx="26">
                  <c:v>15.908014740699562</c:v>
                </c:pt>
                <c:pt idx="27">
                  <c:v>15.908014740699562</c:v>
                </c:pt>
                <c:pt idx="28">
                  <c:v>15.908014740699562</c:v>
                </c:pt>
                <c:pt idx="29">
                  <c:v>15.908014740699562</c:v>
                </c:pt>
                <c:pt idx="30">
                  <c:v>15.908014740699562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743872"/>
        <c:axId val="63745408"/>
      </c:scatterChart>
      <c:valAx>
        <c:axId val="63743872"/>
        <c:scaling>
          <c:orientation val="minMax"/>
          <c:min val="70000"/>
        </c:scaling>
        <c:delete val="0"/>
        <c:axPos val="b"/>
        <c:majorGridlines/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a-DK"/>
          </a:p>
        </c:txPr>
        <c:crossAx val="63745408"/>
        <c:crosses val="autoZero"/>
        <c:crossBetween val="midCat"/>
        <c:majorUnit val="1000"/>
      </c:valAx>
      <c:valAx>
        <c:axId val="63745408"/>
        <c:scaling>
          <c:orientation val="minMax"/>
          <c:min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743872"/>
        <c:crosses val="autoZero"/>
        <c:crossBetween val="midCat"/>
        <c:majorUnit val="1"/>
      </c:valAx>
    </c:plotArea>
    <c:legend>
      <c:legendPos val="t"/>
      <c:layout>
        <c:manualLayout>
          <c:xMode val="edge"/>
          <c:yMode val="edge"/>
          <c:x val="0.2010416666666667"/>
          <c:y val="0.12054329371816641"/>
          <c:w val="0.52187499999999998"/>
          <c:h val="7.8098471986417686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Brændstofpris</a:t>
            </a:r>
          </a:p>
        </c:rich>
      </c:tx>
      <c:layout>
        <c:manualLayout>
          <c:xMode val="edge"/>
          <c:yMode val="edge"/>
          <c:x val="0.43950360892388474"/>
          <c:y val="2.03389830508474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228541882109632E-2"/>
          <c:y val="9.6045197740112997E-2"/>
          <c:w val="0.9410548086866598"/>
          <c:h val="0.72881355932203351"/>
        </c:manualLayout>
      </c:layout>
      <c:lineChart>
        <c:grouping val="standard"/>
        <c:varyColors val="0"/>
        <c:ser>
          <c:idx val="11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1"/>
            <c:bubble3D val="0"/>
            <c:spPr>
              <a:ln w="12700">
                <a:solidFill>
                  <a:schemeClr val="bg1"/>
                </a:solidFill>
                <a:prstDash val="solid"/>
              </a:ln>
            </c:spPr>
          </c:dPt>
          <c:cat>
            <c:numRef>
              <c:f>'ml regning'!$B$3:$B$400</c:f>
              <c:numCache>
                <c:formatCode>m/d/yyyy</c:formatCode>
                <c:ptCount val="398"/>
                <c:pt idx="0">
                  <c:v>40764</c:v>
                </c:pt>
                <c:pt idx="1">
                  <c:v>40777</c:v>
                </c:pt>
                <c:pt idx="2">
                  <c:v>40783</c:v>
                </c:pt>
                <c:pt idx="3">
                  <c:v>40813</c:v>
                </c:pt>
                <c:pt idx="4">
                  <c:v>40823</c:v>
                </c:pt>
                <c:pt idx="5">
                  <c:v>40824</c:v>
                </c:pt>
                <c:pt idx="6">
                  <c:v>40832</c:v>
                </c:pt>
                <c:pt idx="7">
                  <c:v>40980</c:v>
                </c:pt>
                <c:pt idx="8">
                  <c:v>40989</c:v>
                </c:pt>
                <c:pt idx="9">
                  <c:v>40995</c:v>
                </c:pt>
                <c:pt idx="10">
                  <c:v>40996</c:v>
                </c:pt>
                <c:pt idx="11">
                  <c:v>41027</c:v>
                </c:pt>
                <c:pt idx="12">
                  <c:v>41036</c:v>
                </c:pt>
                <c:pt idx="13">
                  <c:v>41036</c:v>
                </c:pt>
                <c:pt idx="14">
                  <c:v>41049</c:v>
                </c:pt>
                <c:pt idx="15">
                  <c:v>41049</c:v>
                </c:pt>
                <c:pt idx="16">
                  <c:v>41058</c:v>
                </c:pt>
                <c:pt idx="17">
                  <c:v>41067</c:v>
                </c:pt>
                <c:pt idx="18">
                  <c:v>41103</c:v>
                </c:pt>
                <c:pt idx="19">
                  <c:v>41148</c:v>
                </c:pt>
                <c:pt idx="20">
                  <c:v>41162</c:v>
                </c:pt>
                <c:pt idx="21">
                  <c:v>41187</c:v>
                </c:pt>
                <c:pt idx="22">
                  <c:v>41189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</c:numCache>
            </c:numRef>
          </c:cat>
          <c:val>
            <c:numRef>
              <c:f>'ml regning'!$H$3:$H$400</c:f>
              <c:numCache>
                <c:formatCode>General</c:formatCode>
                <c:ptCount val="398"/>
                <c:pt idx="0">
                  <c:v>0</c:v>
                </c:pt>
                <c:pt idx="1">
                  <c:v>11.250117757889779</c:v>
                </c:pt>
                <c:pt idx="2">
                  <c:v>12.319790301441678</c:v>
                </c:pt>
                <c:pt idx="3">
                  <c:v>11.050043516100958</c:v>
                </c:pt>
                <c:pt idx="4">
                  <c:v>10.956382978723404</c:v>
                </c:pt>
                <c:pt idx="5">
                  <c:v>12.339954597048807</c:v>
                </c:pt>
                <c:pt idx="6">
                  <c:v>12.420129270544782</c:v>
                </c:pt>
                <c:pt idx="7">
                  <c:v>13.370173745173744</c:v>
                </c:pt>
                <c:pt idx="8">
                  <c:v>12.290131878126422</c:v>
                </c:pt>
                <c:pt idx="9">
                  <c:v>13.078626299141439</c:v>
                </c:pt>
                <c:pt idx="10">
                  <c:v>13.749893299189075</c:v>
                </c:pt>
                <c:pt idx="11">
                  <c:v>13.189894050529748</c:v>
                </c:pt>
                <c:pt idx="12">
                  <c:v>11.930060213061603</c:v>
                </c:pt>
                <c:pt idx="13">
                  <c:v>12.954304635761591</c:v>
                </c:pt>
                <c:pt idx="14">
                  <c:v>15.130088909686474</c:v>
                </c:pt>
                <c:pt idx="15">
                  <c:v>13.009864364981507</c:v>
                </c:pt>
                <c:pt idx="16">
                  <c:v>13.160107334525939</c:v>
                </c:pt>
                <c:pt idx="17">
                  <c:v>12.84</c:v>
                </c:pt>
                <c:pt idx="18">
                  <c:v>13.270008795074759</c:v>
                </c:pt>
                <c:pt idx="19">
                  <c:v>13.150147617039224</c:v>
                </c:pt>
                <c:pt idx="20">
                  <c:v>13.060052219321149</c:v>
                </c:pt>
                <c:pt idx="21">
                  <c:v>13.32</c:v>
                </c:pt>
                <c:pt idx="22">
                  <c:v>13.419884598313359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02176"/>
        <c:axId val="64403712"/>
      </c:lineChart>
      <c:dateAx>
        <c:axId val="64402176"/>
        <c:scaling>
          <c:orientation val="minMax"/>
          <c:min val="40777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4403712"/>
        <c:crosses val="autoZero"/>
        <c:auto val="1"/>
        <c:lblOffset val="100"/>
        <c:baseTimeUnit val="days"/>
        <c:minorUnit val="81"/>
        <c:minorTimeUnit val="days"/>
      </c:dateAx>
      <c:valAx>
        <c:axId val="64403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4402176"/>
        <c:crosses val="autoZero"/>
        <c:crossBetween val="between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5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7914" cy="6068245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0.17452</cdr:x>
      <cdr:y>0.04157</cdr:y>
    </cdr:from>
    <cdr:to>
      <cdr:x>0.83215</cdr:x>
      <cdr:y>0.13233</cdr:y>
    </cdr:to>
    <cdr:sp macro="" textlink="">
      <cdr:nvSpPr>
        <cdr:cNvPr id="2" name="Tekstboks 1"/>
        <cdr:cNvSpPr txBox="1"/>
      </cdr:nvSpPr>
      <cdr:spPr>
        <a:xfrm xmlns:a="http://schemas.openxmlformats.org/drawingml/2006/main">
          <a:off x="1633758" y="233394"/>
          <a:ext cx="5992550" cy="510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da-DK" sz="2800"/>
            <a:t>BMW R1100 RT - Kørselsøkonomi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0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1" sqref="D11"/>
    </sheetView>
  </sheetViews>
  <sheetFormatPr defaultRowHeight="12.75" x14ac:dyDescent="0.2"/>
  <cols>
    <col min="1" max="1" width="10.140625" style="12" bestFit="1" customWidth="1"/>
    <col min="2" max="2" width="11.7109375" bestFit="1" customWidth="1"/>
    <col min="3" max="3" width="11.85546875" style="7" bestFit="1" customWidth="1"/>
    <col min="4" max="4" width="8.140625" bestFit="1" customWidth="1"/>
    <col min="5" max="5" width="11.5703125" bestFit="1" customWidth="1"/>
    <col min="6" max="6" width="13.42578125" customWidth="1"/>
    <col min="7" max="7" width="12.42578125" customWidth="1"/>
    <col min="8" max="10" width="4.85546875" style="20" customWidth="1"/>
    <col min="11" max="11" width="30" customWidth="1"/>
    <col min="12" max="12" width="20.28515625" customWidth="1"/>
    <col min="13" max="13" width="30.28515625" bestFit="1" customWidth="1"/>
    <col min="14" max="14" width="9.5703125" style="3" customWidth="1"/>
    <col min="15" max="15" width="10.140625" style="4" bestFit="1" customWidth="1"/>
    <col min="22" max="22" width="10.140625" bestFit="1" customWidth="1"/>
  </cols>
  <sheetData>
    <row r="1" spans="1:15" s="1" customFormat="1" ht="51" x14ac:dyDescent="0.2">
      <c r="A1" s="15" t="s">
        <v>0</v>
      </c>
      <c r="B1" s="1" t="s">
        <v>1</v>
      </c>
      <c r="C1" s="16" t="s">
        <v>2</v>
      </c>
      <c r="D1" s="1" t="s">
        <v>3</v>
      </c>
      <c r="E1" s="1" t="s">
        <v>5</v>
      </c>
      <c r="F1" s="1" t="s">
        <v>13</v>
      </c>
      <c r="G1" s="1" t="s">
        <v>12</v>
      </c>
      <c r="H1" s="18"/>
      <c r="I1" s="18"/>
      <c r="J1" s="18"/>
      <c r="K1" s="1" t="s">
        <v>4</v>
      </c>
      <c r="L1" s="1" t="s">
        <v>6</v>
      </c>
      <c r="M1" s="1" t="s">
        <v>7</v>
      </c>
      <c r="N1" s="5"/>
      <c r="O1" s="6"/>
    </row>
    <row r="2" spans="1:15" x14ac:dyDescent="0.2">
      <c r="A2" s="12">
        <v>40764</v>
      </c>
      <c r="B2">
        <v>70570</v>
      </c>
      <c r="C2" s="7">
        <v>75000</v>
      </c>
      <c r="D2">
        <v>0</v>
      </c>
      <c r="E2" t="s">
        <v>19</v>
      </c>
      <c r="G2" s="7" t="e">
        <f>IF(E2="Fill Up",VLOOKUP(A2,'ml regning'!$B$3:$G$400,6,FALSE),NA())</f>
        <v>#N/A</v>
      </c>
      <c r="H2" s="19"/>
      <c r="I2" s="19"/>
      <c r="J2" s="19" t="e">
        <f>IF(I2=0,#N/A,100/I2)</f>
        <v>#N/A</v>
      </c>
    </row>
    <row r="3" spans="1:15" x14ac:dyDescent="0.2">
      <c r="A3" s="12">
        <v>40764</v>
      </c>
      <c r="B3">
        <v>70624</v>
      </c>
      <c r="C3" s="7">
        <v>200</v>
      </c>
      <c r="D3" t="s">
        <v>24</v>
      </c>
      <c r="E3" t="s">
        <v>8</v>
      </c>
      <c r="G3" s="7" t="e">
        <f>IF(E3="Fill Up",VLOOKUP(A3,'ml regning'!$B$3:$G$400,6,FALSE),NA())</f>
        <v>#VALUE!</v>
      </c>
      <c r="H3" s="19"/>
      <c r="I3" s="19"/>
      <c r="J3" s="19" t="e">
        <f t="shared" ref="J3:J66" si="0">IF(I3=0,#N/A,100/I3)</f>
        <v>#N/A</v>
      </c>
    </row>
    <row r="4" spans="1:15" x14ac:dyDescent="0.2">
      <c r="A4" s="12">
        <v>40777</v>
      </c>
      <c r="B4">
        <v>70972</v>
      </c>
      <c r="C4" s="7">
        <v>238.84</v>
      </c>
      <c r="D4">
        <v>21.23</v>
      </c>
      <c r="E4" t="s">
        <v>8</v>
      </c>
      <c r="G4" s="7">
        <f>IF(E4="Fill Up",VLOOKUP(A4,'ml regning'!$B$3:$G$400,6,FALSE),NA())</f>
        <v>21.23</v>
      </c>
      <c r="H4" s="19">
        <f>+(B4-B3)/G4</f>
        <v>16.391898257183232</v>
      </c>
      <c r="I4" s="19"/>
      <c r="J4" s="19" t="e">
        <f t="shared" si="0"/>
        <v>#N/A</v>
      </c>
    </row>
    <row r="5" spans="1:15" x14ac:dyDescent="0.2">
      <c r="A5" s="12">
        <v>40783</v>
      </c>
      <c r="B5">
        <v>71354</v>
      </c>
      <c r="C5" s="7">
        <v>282</v>
      </c>
      <c r="D5">
        <v>22.89</v>
      </c>
      <c r="E5" t="s">
        <v>8</v>
      </c>
      <c r="G5" s="7">
        <f>IF(E5="Fill Up",VLOOKUP(A5,'ml regning'!$B$3:$G$400,6,FALSE),NA())</f>
        <v>22.89</v>
      </c>
      <c r="H5" s="19">
        <f t="shared" ref="H5:H68" si="1">+(B5-B4)/G5</f>
        <v>16.688510266491917</v>
      </c>
      <c r="I5" s="19"/>
      <c r="J5" s="19" t="e">
        <f t="shared" si="0"/>
        <v>#N/A</v>
      </c>
    </row>
    <row r="6" spans="1:15" x14ac:dyDescent="0.2">
      <c r="A6" s="12">
        <v>40813</v>
      </c>
      <c r="B6">
        <v>71711</v>
      </c>
      <c r="C6" s="7">
        <v>253.93</v>
      </c>
      <c r="D6">
        <v>22.98</v>
      </c>
      <c r="E6" t="s">
        <v>8</v>
      </c>
      <c r="G6" s="7">
        <f>IF(E6="Fill Up",VLOOKUP(A6,'ml regning'!$B$3:$G$400,6,FALSE),NA())</f>
        <v>22.98</v>
      </c>
      <c r="H6" s="19">
        <f t="shared" si="1"/>
        <v>15.535248041775457</v>
      </c>
      <c r="I6" s="19"/>
      <c r="J6" s="19" t="e">
        <f t="shared" si="0"/>
        <v>#N/A</v>
      </c>
    </row>
    <row r="7" spans="1:15" x14ac:dyDescent="0.2">
      <c r="A7" s="12">
        <v>40823</v>
      </c>
      <c r="B7">
        <v>72022</v>
      </c>
      <c r="C7" s="7">
        <v>205.98</v>
      </c>
      <c r="D7">
        <v>18.8</v>
      </c>
      <c r="E7" t="s">
        <v>8</v>
      </c>
      <c r="G7" s="7">
        <f>IF(E7="Fill Up",VLOOKUP(A7,'ml regning'!$B$3:$G$400,6,FALSE),NA())</f>
        <v>18.8</v>
      </c>
      <c r="H7" s="19">
        <f t="shared" si="1"/>
        <v>16.542553191489361</v>
      </c>
      <c r="I7" s="19"/>
      <c r="J7" s="19" t="e">
        <f t="shared" si="0"/>
        <v>#N/A</v>
      </c>
    </row>
    <row r="8" spans="1:15" x14ac:dyDescent="0.2">
      <c r="A8" s="12">
        <v>40824</v>
      </c>
      <c r="B8">
        <v>72338</v>
      </c>
      <c r="C8" s="7">
        <v>217.43</v>
      </c>
      <c r="D8">
        <v>17.62</v>
      </c>
      <c r="E8" t="s">
        <v>8</v>
      </c>
      <c r="G8" s="7">
        <f>IF(E8="Fill Up",VLOOKUP(A8,'ml regning'!$B$3:$G$400,6,FALSE),NA())</f>
        <v>17.62</v>
      </c>
      <c r="H8" s="19">
        <f t="shared" si="1"/>
        <v>17.934165720771848</v>
      </c>
      <c r="I8" s="19"/>
      <c r="J8" s="19" t="e">
        <f t="shared" si="0"/>
        <v>#N/A</v>
      </c>
    </row>
    <row r="9" spans="1:15" x14ac:dyDescent="0.2">
      <c r="A9" s="12">
        <v>40832</v>
      </c>
      <c r="B9">
        <v>72677</v>
      </c>
      <c r="C9" s="7">
        <v>269.02</v>
      </c>
      <c r="D9">
        <v>21.66</v>
      </c>
      <c r="E9" t="s">
        <v>8</v>
      </c>
      <c r="G9" s="7">
        <f>IF(E9="Fill Up",VLOOKUP(A9,'ml regning'!$B$3:$G$400,6,FALSE),NA())</f>
        <v>21.66</v>
      </c>
      <c r="H9" s="19">
        <f t="shared" si="1"/>
        <v>15.650969529085872</v>
      </c>
      <c r="I9" s="19"/>
      <c r="J9" s="19" t="e">
        <f t="shared" si="0"/>
        <v>#N/A</v>
      </c>
    </row>
    <row r="10" spans="1:15" x14ac:dyDescent="0.2">
      <c r="A10" s="12">
        <v>40980</v>
      </c>
      <c r="B10">
        <v>73020</v>
      </c>
      <c r="C10" s="7">
        <v>277.02999999999997</v>
      </c>
      <c r="D10">
        <v>20.72</v>
      </c>
      <c r="E10" t="s">
        <v>8</v>
      </c>
      <c r="G10" s="7">
        <f>IF(E10="Fill Up",VLOOKUP(A10,'ml regning'!$B$3:$G$400,6,FALSE),NA())</f>
        <v>20.72</v>
      </c>
      <c r="H10" s="19">
        <f t="shared" ref="H10:H22" si="2">+(B10-B9)/G10</f>
        <v>16.554054054054056</v>
      </c>
      <c r="I10" s="19"/>
      <c r="J10" s="19" t="e">
        <f t="shared" ref="J10:J22" si="3">IF(I10=0,#N/A,100/I10)</f>
        <v>#N/A</v>
      </c>
      <c r="K10" s="21"/>
    </row>
    <row r="11" spans="1:15" x14ac:dyDescent="0.2">
      <c r="A11" s="12">
        <v>40989</v>
      </c>
      <c r="B11">
        <v>73359</v>
      </c>
      <c r="C11" s="7">
        <v>270.26</v>
      </c>
      <c r="D11">
        <v>21.99</v>
      </c>
      <c r="E11" t="s">
        <v>8</v>
      </c>
      <c r="G11" s="7">
        <f>IF(E11="Fill Up",VLOOKUP(A11,'ml regning'!$B$3:$G$400,6,FALSE),NA())</f>
        <v>21.99</v>
      </c>
      <c r="H11" s="19">
        <f t="shared" si="2"/>
        <v>15.416098226466577</v>
      </c>
      <c r="I11" s="19"/>
      <c r="J11" s="19" t="e">
        <f t="shared" si="3"/>
        <v>#N/A</v>
      </c>
    </row>
    <row r="12" spans="1:15" x14ac:dyDescent="0.2">
      <c r="A12" s="12">
        <v>40994</v>
      </c>
      <c r="B12">
        <v>73709</v>
      </c>
      <c r="C12" s="7">
        <v>286.67</v>
      </c>
      <c r="D12">
        <v>21.33</v>
      </c>
      <c r="E12" t="s">
        <v>8</v>
      </c>
      <c r="G12" s="7">
        <f>+D12</f>
        <v>21.33</v>
      </c>
      <c r="H12" s="19">
        <f t="shared" si="2"/>
        <v>16.40881387716831</v>
      </c>
      <c r="I12" s="19"/>
      <c r="J12" s="19" t="e">
        <f t="shared" si="3"/>
        <v>#N/A</v>
      </c>
    </row>
    <row r="13" spans="1:15" x14ac:dyDescent="0.2">
      <c r="A13" s="12">
        <v>40995</v>
      </c>
      <c r="B13">
        <v>74007</v>
      </c>
      <c r="C13" s="7">
        <v>289.43</v>
      </c>
      <c r="D13">
        <v>22.13</v>
      </c>
      <c r="E13" t="s">
        <v>8</v>
      </c>
      <c r="G13" s="7">
        <f>IF(E13="Fill Up",VLOOKUP(A13,'ml regning'!$B$3:$G$400,6,FALSE),NA())</f>
        <v>22.13</v>
      </c>
      <c r="H13" s="19">
        <f t="shared" si="2"/>
        <v>13.465883416177135</v>
      </c>
      <c r="I13" s="19"/>
      <c r="J13" s="19" t="e">
        <f t="shared" si="3"/>
        <v>#N/A</v>
      </c>
    </row>
    <row r="14" spans="1:15" x14ac:dyDescent="0.2">
      <c r="A14" s="12">
        <v>40996</v>
      </c>
      <c r="B14">
        <v>74330</v>
      </c>
      <c r="C14" s="7">
        <v>322.16000000000003</v>
      </c>
      <c r="D14">
        <v>23.43</v>
      </c>
      <c r="E14" t="s">
        <v>8</v>
      </c>
      <c r="G14" s="7">
        <f>IF(E14="Fill Up",VLOOKUP(A14,'ml regning'!$B$3:$G$400,6,FALSE),NA())</f>
        <v>23.43</v>
      </c>
      <c r="H14" s="19">
        <f t="shared" si="2"/>
        <v>13.785744771660264</v>
      </c>
      <c r="I14" s="19"/>
      <c r="J14" s="19" t="e">
        <f t="shared" si="3"/>
        <v>#N/A</v>
      </c>
    </row>
    <row r="15" spans="1:15" x14ac:dyDescent="0.2">
      <c r="A15" s="12">
        <v>41027</v>
      </c>
      <c r="B15">
        <v>74538</v>
      </c>
      <c r="C15" s="7">
        <v>161.84</v>
      </c>
      <c r="D15">
        <v>12.27</v>
      </c>
      <c r="E15" t="s">
        <v>8</v>
      </c>
      <c r="G15" s="7">
        <f>IF(E15="Fill Up",VLOOKUP(A15,'ml regning'!$B$3:$G$400,6,FALSE),NA())</f>
        <v>12.27</v>
      </c>
      <c r="H15" s="19">
        <f t="shared" si="2"/>
        <v>16.951915240423798</v>
      </c>
      <c r="I15" s="19"/>
      <c r="J15" s="19" t="e">
        <f t="shared" si="3"/>
        <v>#N/A</v>
      </c>
    </row>
    <row r="16" spans="1:15" x14ac:dyDescent="0.2">
      <c r="A16" s="12">
        <v>41036</v>
      </c>
      <c r="B16">
        <v>74892</v>
      </c>
      <c r="C16" s="7">
        <v>257.57</v>
      </c>
      <c r="D16">
        <v>21.59</v>
      </c>
      <c r="E16" t="s">
        <v>8</v>
      </c>
      <c r="G16" s="7">
        <f>IF(E16="Fill Up",VLOOKUP(A16,'ml regning'!$B$3:$G$400,6,FALSE),NA())</f>
        <v>21.59</v>
      </c>
      <c r="H16" s="19">
        <f t="shared" si="2"/>
        <v>16.396479851783234</v>
      </c>
      <c r="I16" s="19"/>
      <c r="J16" s="19" t="e">
        <f t="shared" si="3"/>
        <v>#N/A</v>
      </c>
    </row>
    <row r="17" spans="1:11" x14ac:dyDescent="0.2">
      <c r="A17" s="12">
        <v>41036</v>
      </c>
      <c r="B17">
        <v>75143</v>
      </c>
      <c r="C17" s="7">
        <v>195.61</v>
      </c>
      <c r="D17">
        <v>15.1</v>
      </c>
      <c r="E17" t="s">
        <v>8</v>
      </c>
      <c r="G17" s="7">
        <f>+D17</f>
        <v>15.1</v>
      </c>
      <c r="H17" s="19">
        <f t="shared" si="2"/>
        <v>16.622516556291391</v>
      </c>
      <c r="I17" s="19"/>
      <c r="J17" s="19" t="e">
        <f t="shared" si="3"/>
        <v>#N/A</v>
      </c>
      <c r="K17" s="1"/>
    </row>
    <row r="18" spans="1:11" x14ac:dyDescent="0.2">
      <c r="A18" s="12">
        <v>41041</v>
      </c>
      <c r="B18">
        <v>75459</v>
      </c>
      <c r="C18" s="7">
        <v>253.93</v>
      </c>
      <c r="D18">
        <v>17.440000000000001</v>
      </c>
      <c r="E18" t="s">
        <v>8</v>
      </c>
      <c r="G18" s="7">
        <f>+D18</f>
        <v>17.440000000000001</v>
      </c>
      <c r="H18" s="19">
        <f t="shared" si="2"/>
        <v>18.11926605504587</v>
      </c>
      <c r="I18" s="19"/>
      <c r="J18" s="19" t="e">
        <f t="shared" si="3"/>
        <v>#N/A</v>
      </c>
      <c r="K18" s="1"/>
    </row>
    <row r="19" spans="1:11" x14ac:dyDescent="0.2">
      <c r="A19" s="12">
        <v>41049</v>
      </c>
      <c r="B19">
        <v>75758</v>
      </c>
      <c r="C19" s="7">
        <v>323.33</v>
      </c>
      <c r="D19">
        <v>21.37</v>
      </c>
      <c r="E19" t="s">
        <v>8</v>
      </c>
      <c r="G19" s="7">
        <f>IF(E19="Fill Up",VLOOKUP(A19,'ml regning'!$B$3:$G$400,6,FALSE),NA())</f>
        <v>21.37</v>
      </c>
      <c r="H19" s="19">
        <f t="shared" si="2"/>
        <v>13.991576977070659</v>
      </c>
      <c r="I19" s="19"/>
      <c r="J19" s="19" t="e">
        <f t="shared" si="3"/>
        <v>#N/A</v>
      </c>
    </row>
    <row r="20" spans="1:11" x14ac:dyDescent="0.2">
      <c r="A20" s="12">
        <v>41049</v>
      </c>
      <c r="B20">
        <v>75884</v>
      </c>
      <c r="C20" s="7">
        <v>105.51</v>
      </c>
      <c r="D20">
        <v>8.11</v>
      </c>
      <c r="E20" t="s">
        <v>8</v>
      </c>
      <c r="G20" s="7">
        <f>IF(E20="Fill Up",VLOOKUP(A20,'ml regning'!$B$3:$G$400,6,FALSE),NA())</f>
        <v>21.37</v>
      </c>
      <c r="H20" s="19">
        <f t="shared" si="2"/>
        <v>5.8961160505381374</v>
      </c>
      <c r="I20" s="19"/>
      <c r="J20" s="19" t="e">
        <f t="shared" si="3"/>
        <v>#N/A</v>
      </c>
    </row>
    <row r="21" spans="1:11" x14ac:dyDescent="0.2">
      <c r="A21" s="12">
        <v>41058</v>
      </c>
      <c r="B21">
        <v>76242</v>
      </c>
      <c r="C21" s="7">
        <v>294.26</v>
      </c>
      <c r="D21">
        <v>22.36</v>
      </c>
      <c r="E21" t="s">
        <v>8</v>
      </c>
      <c r="G21" s="7">
        <f>IF(E21="Fill Up",VLOOKUP(A21,'ml regning'!$B$3:$G$400,6,FALSE),NA())</f>
        <v>22.36</v>
      </c>
      <c r="H21" s="19">
        <f t="shared" si="2"/>
        <v>16.010733452593918</v>
      </c>
      <c r="I21" s="19"/>
      <c r="J21" s="19" t="e">
        <f t="shared" si="3"/>
        <v>#N/A</v>
      </c>
    </row>
    <row r="22" spans="1:11" x14ac:dyDescent="0.2">
      <c r="A22" s="12">
        <v>41067</v>
      </c>
      <c r="B22">
        <v>76574</v>
      </c>
      <c r="C22" s="7">
        <v>279.27</v>
      </c>
      <c r="D22">
        <v>21.75</v>
      </c>
      <c r="E22" t="s">
        <v>8</v>
      </c>
      <c r="G22" s="7">
        <f>IF(E22="Fill Up",VLOOKUP(A22,'ml regning'!$B$3:$G$400,6,FALSE),NA())</f>
        <v>21.75</v>
      </c>
      <c r="H22" s="19">
        <f t="shared" si="2"/>
        <v>15.264367816091953</v>
      </c>
      <c r="I22" s="19"/>
      <c r="J22" s="19" t="e">
        <f t="shared" si="3"/>
        <v>#N/A</v>
      </c>
    </row>
    <row r="23" spans="1:11" x14ac:dyDescent="0.2">
      <c r="A23" s="12">
        <v>41103</v>
      </c>
      <c r="B23">
        <v>76912</v>
      </c>
      <c r="C23" s="7">
        <v>301.76</v>
      </c>
      <c r="D23">
        <v>22.74</v>
      </c>
      <c r="E23" t="s">
        <v>8</v>
      </c>
      <c r="G23" s="7">
        <f>IF(E23="Fill Up",VLOOKUP(A23,'ml regning'!$B$3:$G$400,6,FALSE),NA())</f>
        <v>22.74</v>
      </c>
      <c r="H23" s="19">
        <f t="shared" ref="H23" si="4">+(B23-B22)/G23</f>
        <v>14.863676341248901</v>
      </c>
      <c r="I23" s="19"/>
      <c r="J23" s="19" t="e">
        <f t="shared" ref="J23" si="5">IF(I23=0,#N/A,100/I23)</f>
        <v>#N/A</v>
      </c>
    </row>
    <row r="24" spans="1:11" x14ac:dyDescent="0.2">
      <c r="A24" s="12">
        <v>41148</v>
      </c>
      <c r="B24">
        <v>77308</v>
      </c>
      <c r="C24" s="7">
        <v>311.79000000000002</v>
      </c>
      <c r="D24">
        <v>23.71</v>
      </c>
      <c r="E24" t="s">
        <v>8</v>
      </c>
      <c r="G24" s="7">
        <f>IF(E24="Fill Up",VLOOKUP(A24,'ml regning'!$B$3:$G$400,6,FALSE),NA())</f>
        <v>23.71</v>
      </c>
      <c r="H24" s="19">
        <f t="shared" si="1"/>
        <v>16.70181358076761</v>
      </c>
      <c r="I24" s="19"/>
      <c r="J24" s="19" t="e">
        <f t="shared" si="0"/>
        <v>#N/A</v>
      </c>
    </row>
    <row r="25" spans="1:11" x14ac:dyDescent="0.2">
      <c r="A25" s="12">
        <v>41162</v>
      </c>
      <c r="B25">
        <v>77677</v>
      </c>
      <c r="C25" s="7">
        <v>300.12</v>
      </c>
      <c r="D25">
        <v>22.98</v>
      </c>
      <c r="E25" t="s">
        <v>8</v>
      </c>
      <c r="G25" s="7">
        <f>IF(E25="Fill Up",VLOOKUP(A25,'ml regning'!$B$3:$G$400,6,FALSE),NA())</f>
        <v>22.98</v>
      </c>
      <c r="H25" s="19">
        <f t="shared" si="1"/>
        <v>16.057441253263708</v>
      </c>
      <c r="I25" s="19"/>
      <c r="J25" s="19" t="e">
        <f t="shared" si="0"/>
        <v>#N/A</v>
      </c>
    </row>
    <row r="26" spans="1:11" x14ac:dyDescent="0.2">
      <c r="A26" s="12">
        <v>41187</v>
      </c>
      <c r="B26">
        <v>77987</v>
      </c>
      <c r="C26" s="7">
        <v>253.08</v>
      </c>
      <c r="D26">
        <v>19</v>
      </c>
      <c r="E26" t="s">
        <v>8</v>
      </c>
      <c r="G26" s="7">
        <f>IF(E26="Fill Up",VLOOKUP(A26,'ml regning'!$B$3:$G$400,6,FALSE),NA())</f>
        <v>19</v>
      </c>
      <c r="H26" s="19">
        <f t="shared" si="1"/>
        <v>16.315789473684209</v>
      </c>
      <c r="I26" s="19"/>
      <c r="J26" s="19" t="e">
        <f t="shared" si="0"/>
        <v>#N/A</v>
      </c>
    </row>
    <row r="27" spans="1:11" x14ac:dyDescent="0.2">
      <c r="A27" s="12">
        <v>41189</v>
      </c>
      <c r="B27">
        <v>78351</v>
      </c>
      <c r="C27" s="7">
        <v>302.35000000000002</v>
      </c>
      <c r="D27">
        <v>22.53</v>
      </c>
      <c r="E27" t="s">
        <v>8</v>
      </c>
      <c r="G27" s="7">
        <f>IF(E27="Fill Up",VLOOKUP(A27,'ml regning'!$B$3:$G$400,6,FALSE),NA())</f>
        <v>22.53</v>
      </c>
      <c r="H27" s="19">
        <f t="shared" si="1"/>
        <v>16.15623612960497</v>
      </c>
      <c r="I27" s="19"/>
      <c r="J27" s="19" t="e">
        <f t="shared" si="0"/>
        <v>#N/A</v>
      </c>
    </row>
    <row r="28" spans="1:11" x14ac:dyDescent="0.2">
      <c r="G28" s="7" t="e">
        <f>IF(E28="Fill Up",VLOOKUP(A28,'ml regning'!$B$3:$G$400,6,FALSE),NA())</f>
        <v>#N/A</v>
      </c>
      <c r="H28" s="19" t="e">
        <f t="shared" si="1"/>
        <v>#N/A</v>
      </c>
      <c r="I28" s="19"/>
      <c r="J28" s="19" t="e">
        <f t="shared" si="0"/>
        <v>#N/A</v>
      </c>
    </row>
    <row r="29" spans="1:11" x14ac:dyDescent="0.2">
      <c r="G29" s="7" t="e">
        <f>IF(E29="Fill Up",VLOOKUP(A29,'ml regning'!$B$3:$G$400,6,FALSE),NA())</f>
        <v>#N/A</v>
      </c>
      <c r="H29" s="19" t="e">
        <f t="shared" si="1"/>
        <v>#N/A</v>
      </c>
      <c r="I29" s="19"/>
      <c r="J29" s="19" t="e">
        <f t="shared" si="0"/>
        <v>#N/A</v>
      </c>
    </row>
    <row r="30" spans="1:11" x14ac:dyDescent="0.2">
      <c r="G30" s="7" t="e">
        <f>IF(E30="Fill Up",VLOOKUP(A30,'ml regning'!$B$3:$G$400,6,FALSE),NA())</f>
        <v>#N/A</v>
      </c>
      <c r="H30" s="19" t="e">
        <f t="shared" si="1"/>
        <v>#N/A</v>
      </c>
      <c r="I30" s="19"/>
      <c r="J30" s="19" t="e">
        <f t="shared" si="0"/>
        <v>#N/A</v>
      </c>
    </row>
    <row r="31" spans="1:11" x14ac:dyDescent="0.2">
      <c r="G31" s="7" t="e">
        <f>IF(E31="Fill Up",VLOOKUP(A31,'ml regning'!$B$3:$G$400,6,FALSE),NA())</f>
        <v>#N/A</v>
      </c>
      <c r="H31" s="19" t="e">
        <f t="shared" si="1"/>
        <v>#N/A</v>
      </c>
      <c r="I31" s="19"/>
      <c r="J31" s="19" t="e">
        <f t="shared" si="0"/>
        <v>#N/A</v>
      </c>
      <c r="K31" s="1"/>
    </row>
    <row r="32" spans="1:11" x14ac:dyDescent="0.2">
      <c r="G32" s="7" t="e">
        <f>IF(E32="Fill Up",VLOOKUP(A32,'ml regning'!$B$3:$G$400,6,FALSE),NA())</f>
        <v>#N/A</v>
      </c>
      <c r="H32" s="19" t="e">
        <f t="shared" si="1"/>
        <v>#N/A</v>
      </c>
      <c r="I32" s="19"/>
      <c r="J32" s="19" t="e">
        <f t="shared" si="0"/>
        <v>#N/A</v>
      </c>
    </row>
    <row r="33" spans="7:10" x14ac:dyDescent="0.2">
      <c r="G33" s="7" t="e">
        <f>IF(E33="Fill Up",VLOOKUP(A33,'ml regning'!$B$3:$G$400,6,FALSE),NA())</f>
        <v>#N/A</v>
      </c>
      <c r="H33" s="19" t="e">
        <f t="shared" si="1"/>
        <v>#N/A</v>
      </c>
      <c r="I33" s="19"/>
      <c r="J33" s="19" t="e">
        <f t="shared" si="0"/>
        <v>#N/A</v>
      </c>
    </row>
    <row r="34" spans="7:10" x14ac:dyDescent="0.2">
      <c r="G34" s="7" t="e">
        <f>IF(E34="Fill Up",VLOOKUP(A34,'ml regning'!$B$3:$G$400,6,FALSE),NA())</f>
        <v>#N/A</v>
      </c>
      <c r="H34" s="19" t="e">
        <f t="shared" si="1"/>
        <v>#N/A</v>
      </c>
      <c r="I34" s="19"/>
      <c r="J34" s="19" t="e">
        <f t="shared" si="0"/>
        <v>#N/A</v>
      </c>
    </row>
    <row r="35" spans="7:10" x14ac:dyDescent="0.2">
      <c r="G35" s="7" t="e">
        <f>IF(E35="Fill Up",VLOOKUP(A35,'ml regning'!$B$3:$G$400,6,FALSE),NA())</f>
        <v>#N/A</v>
      </c>
      <c r="H35" s="19" t="e">
        <f t="shared" si="1"/>
        <v>#N/A</v>
      </c>
      <c r="I35" s="19"/>
      <c r="J35" s="19" t="e">
        <f t="shared" si="0"/>
        <v>#N/A</v>
      </c>
    </row>
    <row r="36" spans="7:10" x14ac:dyDescent="0.2">
      <c r="G36" s="7" t="e">
        <f>IF(E36="Fill Up",VLOOKUP(A36,'ml regning'!$B$3:$G$400,6,FALSE),NA())</f>
        <v>#N/A</v>
      </c>
      <c r="H36" s="19" t="e">
        <f t="shared" si="1"/>
        <v>#N/A</v>
      </c>
      <c r="I36" s="19"/>
      <c r="J36" s="19" t="e">
        <f t="shared" si="0"/>
        <v>#N/A</v>
      </c>
    </row>
    <row r="37" spans="7:10" x14ac:dyDescent="0.2">
      <c r="G37" s="7" t="e">
        <f>IF(E37="Fill Up",VLOOKUP(A37,'ml regning'!$B$3:$G$400,6,FALSE),NA())</f>
        <v>#N/A</v>
      </c>
      <c r="H37" s="19" t="e">
        <f t="shared" si="1"/>
        <v>#N/A</v>
      </c>
      <c r="I37" s="19"/>
      <c r="J37" s="19" t="e">
        <f t="shared" si="0"/>
        <v>#N/A</v>
      </c>
    </row>
    <row r="38" spans="7:10" x14ac:dyDescent="0.2">
      <c r="G38" s="7" t="e">
        <f>IF(E38="Fill Up",VLOOKUP(A38,'ml regning'!$B$3:$G$400,6,FALSE),NA())</f>
        <v>#N/A</v>
      </c>
      <c r="H38" s="19" t="e">
        <f t="shared" si="1"/>
        <v>#N/A</v>
      </c>
      <c r="I38" s="19"/>
      <c r="J38" s="19" t="e">
        <f t="shared" si="0"/>
        <v>#N/A</v>
      </c>
    </row>
    <row r="39" spans="7:10" x14ac:dyDescent="0.2">
      <c r="G39" s="7" t="e">
        <f>IF(E39="Fill Up",VLOOKUP(A39,'ml regning'!$B$3:$G$400,6,FALSE),NA())</f>
        <v>#N/A</v>
      </c>
      <c r="H39" s="19" t="e">
        <f t="shared" si="1"/>
        <v>#N/A</v>
      </c>
      <c r="I39" s="19"/>
      <c r="J39" s="19" t="e">
        <f t="shared" si="0"/>
        <v>#N/A</v>
      </c>
    </row>
    <row r="40" spans="7:10" x14ac:dyDescent="0.2">
      <c r="G40" s="7" t="e">
        <f>IF(E40="Fill Up",VLOOKUP(A40,'ml regning'!$B$3:$G$400,6,FALSE),NA())</f>
        <v>#N/A</v>
      </c>
      <c r="H40" s="19" t="e">
        <f t="shared" si="1"/>
        <v>#N/A</v>
      </c>
      <c r="I40" s="19"/>
      <c r="J40" s="19" t="e">
        <f t="shared" si="0"/>
        <v>#N/A</v>
      </c>
    </row>
    <row r="41" spans="7:10" x14ac:dyDescent="0.2">
      <c r="G41" s="7" t="e">
        <f>IF(E41="Fill Up",VLOOKUP(A41,'ml regning'!$B$3:$G$400,6,FALSE),NA())</f>
        <v>#N/A</v>
      </c>
      <c r="H41" s="19" t="e">
        <f t="shared" si="1"/>
        <v>#N/A</v>
      </c>
      <c r="I41" s="19"/>
      <c r="J41" s="19" t="e">
        <f t="shared" si="0"/>
        <v>#N/A</v>
      </c>
    </row>
    <row r="42" spans="7:10" x14ac:dyDescent="0.2">
      <c r="G42" s="7" t="e">
        <f>IF(E42="Fill Up",VLOOKUP(A42,'ml regning'!$B$3:$G$400,6,FALSE),NA())</f>
        <v>#N/A</v>
      </c>
      <c r="H42" s="19" t="e">
        <f t="shared" si="1"/>
        <v>#N/A</v>
      </c>
      <c r="I42" s="19"/>
      <c r="J42" s="19" t="e">
        <f t="shared" si="0"/>
        <v>#N/A</v>
      </c>
    </row>
    <row r="43" spans="7:10" x14ac:dyDescent="0.2">
      <c r="G43" s="7" t="e">
        <f>IF(E43="Fill Up",VLOOKUP(A43,'ml regning'!$B$3:$G$400,6,FALSE),NA())</f>
        <v>#N/A</v>
      </c>
      <c r="H43" s="19" t="e">
        <f t="shared" si="1"/>
        <v>#N/A</v>
      </c>
      <c r="I43" s="19"/>
      <c r="J43" s="19" t="e">
        <f t="shared" si="0"/>
        <v>#N/A</v>
      </c>
    </row>
    <row r="44" spans="7:10" x14ac:dyDescent="0.2">
      <c r="G44" s="7" t="e">
        <f>IF(E44="Fill Up",VLOOKUP(A44,'ml regning'!$B$3:$G$400,6,FALSE),NA())</f>
        <v>#N/A</v>
      </c>
      <c r="H44" s="19" t="e">
        <f t="shared" si="1"/>
        <v>#N/A</v>
      </c>
      <c r="I44" s="19"/>
      <c r="J44" s="19" t="e">
        <f t="shared" si="0"/>
        <v>#N/A</v>
      </c>
    </row>
    <row r="45" spans="7:10" x14ac:dyDescent="0.2">
      <c r="G45" s="7" t="e">
        <f>IF(E45="Fill Up",VLOOKUP(A45,'ml regning'!$B$3:$G$400,6,FALSE),NA())</f>
        <v>#N/A</v>
      </c>
      <c r="H45" s="19" t="e">
        <f t="shared" si="1"/>
        <v>#N/A</v>
      </c>
      <c r="I45" s="19"/>
      <c r="J45" s="19" t="e">
        <f t="shared" si="0"/>
        <v>#N/A</v>
      </c>
    </row>
    <row r="46" spans="7:10" x14ac:dyDescent="0.2">
      <c r="G46" s="7" t="e">
        <f>IF(E46="Fill Up",VLOOKUP(A46,'ml regning'!$B$3:$G$400,6,FALSE),NA())</f>
        <v>#N/A</v>
      </c>
      <c r="H46" s="19" t="e">
        <f t="shared" si="1"/>
        <v>#N/A</v>
      </c>
      <c r="I46" s="19"/>
      <c r="J46" s="19" t="e">
        <f t="shared" si="0"/>
        <v>#N/A</v>
      </c>
    </row>
    <row r="47" spans="7:10" x14ac:dyDescent="0.2">
      <c r="G47" s="7" t="e">
        <f>IF(E47="Fill Up",VLOOKUP(A47,'ml regning'!$B$3:$G$400,6,FALSE),NA())</f>
        <v>#N/A</v>
      </c>
      <c r="H47" s="19" t="e">
        <f t="shared" si="1"/>
        <v>#N/A</v>
      </c>
      <c r="I47" s="19"/>
      <c r="J47" s="19" t="e">
        <f t="shared" si="0"/>
        <v>#N/A</v>
      </c>
    </row>
    <row r="48" spans="7:10" x14ac:dyDescent="0.2">
      <c r="G48" s="7" t="e">
        <f>IF(E48="Fill Up",VLOOKUP(A48,'ml regning'!$B$3:$G$400,6,FALSE),NA())</f>
        <v>#N/A</v>
      </c>
      <c r="H48" s="19" t="e">
        <f t="shared" si="1"/>
        <v>#N/A</v>
      </c>
      <c r="I48" s="19"/>
      <c r="J48" s="19" t="e">
        <f t="shared" si="0"/>
        <v>#N/A</v>
      </c>
    </row>
    <row r="49" spans="7:12" x14ac:dyDescent="0.2">
      <c r="G49" s="7" t="e">
        <f>IF(E49="Fill Up",VLOOKUP(A49,'ml regning'!$B$3:$G$400,6,FALSE),NA())</f>
        <v>#N/A</v>
      </c>
      <c r="H49" s="19" t="e">
        <f t="shared" si="1"/>
        <v>#N/A</v>
      </c>
      <c r="I49" s="19"/>
      <c r="J49" s="19" t="e">
        <f t="shared" si="0"/>
        <v>#N/A</v>
      </c>
    </row>
    <row r="50" spans="7:12" x14ac:dyDescent="0.2">
      <c r="G50" s="7" t="e">
        <f>IF(E50="Fill Up",VLOOKUP(A50,'ml regning'!$B$3:$G$400,6,FALSE),NA())</f>
        <v>#N/A</v>
      </c>
      <c r="H50" s="19" t="e">
        <f t="shared" si="1"/>
        <v>#N/A</v>
      </c>
      <c r="I50" s="19">
        <v>5.5</v>
      </c>
      <c r="J50" s="19">
        <f t="shared" si="0"/>
        <v>18.181818181818183</v>
      </c>
    </row>
    <row r="51" spans="7:12" x14ac:dyDescent="0.2">
      <c r="G51" s="7" t="e">
        <f>IF(E51="Fill Up",VLOOKUP(A51,'ml regning'!$B$3:$G$400,6,FALSE),NA())</f>
        <v>#N/A</v>
      </c>
      <c r="H51" s="19" t="e">
        <f t="shared" si="1"/>
        <v>#N/A</v>
      </c>
      <c r="I51" s="19">
        <v>5.9</v>
      </c>
      <c r="J51" s="19">
        <f t="shared" si="0"/>
        <v>16.949152542372879</v>
      </c>
    </row>
    <row r="52" spans="7:12" x14ac:dyDescent="0.2">
      <c r="G52" s="7" t="e">
        <f>IF(E52="Fill Up",VLOOKUP(A52,'ml regning'!$B$3:$G$400,6,FALSE),NA())</f>
        <v>#N/A</v>
      </c>
      <c r="H52" s="19" t="e">
        <f t="shared" si="1"/>
        <v>#N/A</v>
      </c>
      <c r="I52" s="19">
        <v>6.1</v>
      </c>
      <c r="J52" s="19">
        <f t="shared" si="0"/>
        <v>16.393442622950822</v>
      </c>
      <c r="L52" s="22"/>
    </row>
    <row r="53" spans="7:12" x14ac:dyDescent="0.2">
      <c r="G53" s="7" t="e">
        <f>IF(E53="Fill Up",VLOOKUP(A53,'ml regning'!$B$3:$G$400,6,FALSE),NA())</f>
        <v>#N/A</v>
      </c>
      <c r="H53" s="19" t="e">
        <f t="shared" si="1"/>
        <v>#N/A</v>
      </c>
      <c r="I53" s="19">
        <v>5.5</v>
      </c>
      <c r="J53" s="19">
        <f t="shared" si="0"/>
        <v>18.181818181818183</v>
      </c>
    </row>
    <row r="54" spans="7:12" x14ac:dyDescent="0.2">
      <c r="G54" s="7" t="e">
        <f>IF(E54="Fill Up",VLOOKUP(A54,'ml regning'!$B$3:$G$400,6,FALSE),NA())</f>
        <v>#N/A</v>
      </c>
      <c r="H54" s="19" t="e">
        <f t="shared" si="1"/>
        <v>#N/A</v>
      </c>
      <c r="I54" s="19">
        <v>6</v>
      </c>
      <c r="J54" s="19">
        <f t="shared" si="0"/>
        <v>16.666666666666668</v>
      </c>
    </row>
    <row r="55" spans="7:12" x14ac:dyDescent="0.2">
      <c r="G55" s="7" t="e">
        <f>IF(E55="Fill Up",VLOOKUP(A55,'ml regning'!$B$3:$G$400,6,FALSE),NA())</f>
        <v>#N/A</v>
      </c>
      <c r="H55" s="19" t="e">
        <f t="shared" si="1"/>
        <v>#N/A</v>
      </c>
      <c r="I55" s="19">
        <v>6</v>
      </c>
      <c r="J55" s="19">
        <f t="shared" si="0"/>
        <v>16.666666666666668</v>
      </c>
      <c r="K55" s="1"/>
    </row>
    <row r="56" spans="7:12" x14ac:dyDescent="0.2">
      <c r="G56" s="7" t="e">
        <f>IF(E56="Fill Up",VLOOKUP(A56,'ml regning'!$B$3:$G$400,6,FALSE),NA())</f>
        <v>#N/A</v>
      </c>
      <c r="H56" s="19" t="e">
        <f t="shared" si="1"/>
        <v>#N/A</v>
      </c>
      <c r="I56" s="19">
        <v>5.5</v>
      </c>
      <c r="J56" s="19">
        <f t="shared" si="0"/>
        <v>18.181818181818183</v>
      </c>
    </row>
    <row r="57" spans="7:12" x14ac:dyDescent="0.2">
      <c r="G57" s="7" t="e">
        <f>IF(E57="Fill Up",VLOOKUP(A57,'ml regning'!$B$3:$G$400,6,FALSE),NA())</f>
        <v>#N/A</v>
      </c>
      <c r="H57" s="19" t="e">
        <f t="shared" si="1"/>
        <v>#N/A</v>
      </c>
      <c r="I57" s="19">
        <v>6</v>
      </c>
      <c r="J57" s="19">
        <f t="shared" si="0"/>
        <v>16.666666666666668</v>
      </c>
    </row>
    <row r="58" spans="7:12" x14ac:dyDescent="0.2">
      <c r="G58" s="7" t="e">
        <f>IF(E58="Fill Up",VLOOKUP(A58,'ml regning'!$B$3:$G$400,6,FALSE),NA())</f>
        <v>#N/A</v>
      </c>
      <c r="H58" s="19" t="e">
        <f t="shared" si="1"/>
        <v>#N/A</v>
      </c>
      <c r="I58" s="19">
        <v>5.8</v>
      </c>
      <c r="J58" s="19">
        <f t="shared" si="0"/>
        <v>17.241379310344829</v>
      </c>
    </row>
    <row r="59" spans="7:12" x14ac:dyDescent="0.2">
      <c r="G59" s="7" t="e">
        <f>IF(E59="Fill Up",VLOOKUP(A59,'ml regning'!$B$3:$G$400,6,FALSE),NA())</f>
        <v>#N/A</v>
      </c>
      <c r="H59" s="19" t="e">
        <f t="shared" si="1"/>
        <v>#N/A</v>
      </c>
      <c r="I59" s="19">
        <v>5.9</v>
      </c>
      <c r="J59" s="19">
        <f t="shared" si="0"/>
        <v>16.949152542372879</v>
      </c>
    </row>
    <row r="60" spans="7:12" x14ac:dyDescent="0.2">
      <c r="G60" s="7" t="e">
        <f>IF(E60="Fill Up",VLOOKUP(A60,'ml regning'!$B$3:$G$400,6,FALSE),NA())</f>
        <v>#N/A</v>
      </c>
      <c r="H60" s="19" t="e">
        <f t="shared" si="1"/>
        <v>#N/A</v>
      </c>
      <c r="I60" s="19">
        <v>5.8</v>
      </c>
      <c r="J60" s="19">
        <f t="shared" si="0"/>
        <v>17.241379310344829</v>
      </c>
    </row>
    <row r="61" spans="7:12" x14ac:dyDescent="0.2">
      <c r="G61" s="7" t="e">
        <f>IF(E61="Fill Up",VLOOKUP(A61,'ml regning'!$B$3:$G$400,6,FALSE),NA())</f>
        <v>#N/A</v>
      </c>
      <c r="H61" s="19" t="e">
        <f t="shared" si="1"/>
        <v>#N/A</v>
      </c>
      <c r="I61" s="19">
        <v>6.1</v>
      </c>
      <c r="J61" s="19">
        <f t="shared" si="0"/>
        <v>16.393442622950822</v>
      </c>
    </row>
    <row r="62" spans="7:12" x14ac:dyDescent="0.2">
      <c r="G62" s="7" t="e">
        <f>IF(E62="Fill Up",VLOOKUP(A62,'ml regning'!$B$3:$G$400,6,FALSE),NA())</f>
        <v>#N/A</v>
      </c>
      <c r="H62" s="19" t="e">
        <f t="shared" si="1"/>
        <v>#N/A</v>
      </c>
      <c r="I62" s="19">
        <v>5.5</v>
      </c>
      <c r="J62" s="19">
        <f t="shared" si="0"/>
        <v>18.181818181818183</v>
      </c>
    </row>
    <row r="63" spans="7:12" x14ac:dyDescent="0.2">
      <c r="G63" s="7" t="e">
        <f>IF(E63="Fill Up",VLOOKUP(A63,'ml regning'!$B$3:$G$400,6,FALSE),NA())</f>
        <v>#N/A</v>
      </c>
      <c r="H63" s="19" t="e">
        <f t="shared" si="1"/>
        <v>#N/A</v>
      </c>
      <c r="I63" s="19">
        <v>5.3</v>
      </c>
      <c r="J63" s="19">
        <f t="shared" si="0"/>
        <v>18.867924528301888</v>
      </c>
    </row>
    <row r="64" spans="7:12" x14ac:dyDescent="0.2">
      <c r="G64" s="7" t="e">
        <f>IF(E64="Fill Up",VLOOKUP(A64,'ml regning'!$B$3:$G$400,6,FALSE),NA())</f>
        <v>#N/A</v>
      </c>
      <c r="H64" s="19" t="e">
        <f t="shared" si="1"/>
        <v>#N/A</v>
      </c>
      <c r="I64" s="19">
        <v>5.8</v>
      </c>
      <c r="J64" s="19">
        <f t="shared" si="0"/>
        <v>17.241379310344829</v>
      </c>
    </row>
    <row r="65" spans="7:11" x14ac:dyDescent="0.2">
      <c r="G65" s="7" t="e">
        <f>IF(E65="Fill Up",VLOOKUP(A65,'ml regning'!$B$3:$G$400,6,FALSE),NA())</f>
        <v>#N/A</v>
      </c>
      <c r="H65" s="19" t="e">
        <f t="shared" si="1"/>
        <v>#N/A</v>
      </c>
      <c r="I65" s="19">
        <v>6</v>
      </c>
      <c r="J65" s="19">
        <f t="shared" si="0"/>
        <v>16.666666666666668</v>
      </c>
      <c r="K65" s="2"/>
    </row>
    <row r="66" spans="7:11" x14ac:dyDescent="0.2">
      <c r="G66" s="7" t="e">
        <f>IF(E66="Fill Up",VLOOKUP(A66,'ml regning'!$B$3:$G$400,6,FALSE),NA())</f>
        <v>#N/A</v>
      </c>
      <c r="H66" s="19" t="e">
        <f t="shared" si="1"/>
        <v>#N/A</v>
      </c>
      <c r="I66" s="19">
        <v>5.8</v>
      </c>
      <c r="J66" s="19">
        <f t="shared" si="0"/>
        <v>17.241379310344829</v>
      </c>
    </row>
    <row r="67" spans="7:11" x14ac:dyDescent="0.2">
      <c r="G67" s="7" t="e">
        <f>IF(E67="Fill Up",VLOOKUP(A67,'ml regning'!$B$3:$G$400,6,FALSE),NA())</f>
        <v>#N/A</v>
      </c>
      <c r="H67" s="19" t="e">
        <f t="shared" si="1"/>
        <v>#N/A</v>
      </c>
      <c r="I67" s="19">
        <v>6.2</v>
      </c>
      <c r="J67" s="19">
        <f t="shared" ref="J67:J86" si="6">IF(I67=0,#N/A,100/I67)</f>
        <v>16.129032258064516</v>
      </c>
    </row>
    <row r="68" spans="7:11" x14ac:dyDescent="0.2">
      <c r="G68" s="7" t="e">
        <f>IF(E68="Fill Up",VLOOKUP(A68,'ml regning'!$B$3:$G$400,6,FALSE),NA())</f>
        <v>#N/A</v>
      </c>
      <c r="H68" s="19" t="e">
        <f t="shared" si="1"/>
        <v>#N/A</v>
      </c>
      <c r="I68" s="19">
        <v>6</v>
      </c>
      <c r="J68" s="19">
        <f t="shared" si="6"/>
        <v>16.666666666666668</v>
      </c>
    </row>
    <row r="69" spans="7:11" x14ac:dyDescent="0.2">
      <c r="G69" s="7" t="e">
        <f>IF(E69="Fill Up",VLOOKUP(A69,'ml regning'!$B$3:$G$400,6,FALSE),NA())</f>
        <v>#N/A</v>
      </c>
      <c r="H69" s="19" t="e">
        <f t="shared" ref="H69:H86" si="7">+(B69-B68)/G69</f>
        <v>#N/A</v>
      </c>
      <c r="I69" s="19">
        <v>6</v>
      </c>
      <c r="J69" s="19">
        <f t="shared" si="6"/>
        <v>16.666666666666668</v>
      </c>
    </row>
    <row r="70" spans="7:11" x14ac:dyDescent="0.2">
      <c r="G70" s="7" t="e">
        <f>IF(E70="Fill Up",VLOOKUP(A70,'ml regning'!$B$3:$G$400,6,FALSE),NA())</f>
        <v>#N/A</v>
      </c>
      <c r="H70" s="19" t="e">
        <f t="shared" si="7"/>
        <v>#N/A</v>
      </c>
      <c r="I70" s="19">
        <v>6</v>
      </c>
      <c r="J70" s="19">
        <f t="shared" si="6"/>
        <v>16.666666666666668</v>
      </c>
      <c r="K70" s="1"/>
    </row>
    <row r="71" spans="7:11" x14ac:dyDescent="0.2">
      <c r="G71" s="7" t="e">
        <f>IF(E71="Fill Up",VLOOKUP(A71,'ml regning'!$B$3:$G$400,6,FALSE),NA())</f>
        <v>#N/A</v>
      </c>
      <c r="H71" s="19" t="e">
        <f t="shared" si="7"/>
        <v>#N/A</v>
      </c>
      <c r="I71" s="19">
        <v>6</v>
      </c>
      <c r="J71" s="19">
        <f t="shared" si="6"/>
        <v>16.666666666666668</v>
      </c>
    </row>
    <row r="72" spans="7:11" x14ac:dyDescent="0.2">
      <c r="G72" s="7" t="e">
        <f>IF(E72="Fill Up",VLOOKUP(A72,'ml regning'!$B$3:$G$400,6,FALSE),NA())</f>
        <v>#N/A</v>
      </c>
      <c r="H72" s="19" t="e">
        <f t="shared" si="7"/>
        <v>#N/A</v>
      </c>
      <c r="I72" s="19"/>
      <c r="J72" s="19" t="e">
        <f t="shared" si="6"/>
        <v>#N/A</v>
      </c>
      <c r="K72" t="s">
        <v>22</v>
      </c>
    </row>
    <row r="73" spans="7:11" x14ac:dyDescent="0.2">
      <c r="G73" s="7" t="e">
        <f>IF(E73="Fill Up",VLOOKUP(A73,'ml regning'!$B$3:$G$400,6,FALSE),NA())</f>
        <v>#N/A</v>
      </c>
      <c r="H73" s="19" t="e">
        <f t="shared" si="7"/>
        <v>#N/A</v>
      </c>
      <c r="I73" s="19">
        <v>5.4</v>
      </c>
      <c r="J73" s="19">
        <f t="shared" si="6"/>
        <v>18.518518518518519</v>
      </c>
    </row>
    <row r="74" spans="7:11" x14ac:dyDescent="0.2">
      <c r="G74" s="7" t="e">
        <f>IF(E74="Fill Up",VLOOKUP(A74,'ml regning'!$B$3:$G$400,6,FALSE),NA())</f>
        <v>#N/A</v>
      </c>
      <c r="H74" s="19" t="e">
        <f t="shared" si="7"/>
        <v>#N/A</v>
      </c>
      <c r="I74" s="19">
        <v>6</v>
      </c>
      <c r="J74" s="19">
        <f t="shared" si="6"/>
        <v>16.666666666666668</v>
      </c>
    </row>
    <row r="75" spans="7:11" x14ac:dyDescent="0.2">
      <c r="G75" s="7" t="e">
        <f>IF(E75="Fill Up",VLOOKUP(A75,'ml regning'!$B$3:$G$400,6,FALSE),NA())</f>
        <v>#N/A</v>
      </c>
      <c r="H75" s="19" t="e">
        <f t="shared" si="7"/>
        <v>#N/A</v>
      </c>
      <c r="I75" s="19">
        <v>5.8</v>
      </c>
      <c r="J75" s="19">
        <f t="shared" si="6"/>
        <v>17.241379310344829</v>
      </c>
    </row>
    <row r="76" spans="7:11" x14ac:dyDescent="0.2">
      <c r="G76" s="7" t="e">
        <f>IF(E76="Fill Up",VLOOKUP(A76,'ml regning'!$B$3:$G$400,6,FALSE),NA())</f>
        <v>#N/A</v>
      </c>
      <c r="H76" s="19" t="e">
        <f t="shared" si="7"/>
        <v>#N/A</v>
      </c>
      <c r="I76" s="19">
        <v>6.3</v>
      </c>
      <c r="J76" s="19">
        <f t="shared" si="6"/>
        <v>15.873015873015873</v>
      </c>
    </row>
    <row r="77" spans="7:11" x14ac:dyDescent="0.2">
      <c r="G77" s="7" t="e">
        <f>IF(E77="Fill Up",VLOOKUP(A77,'ml regning'!$B$3:$G$400,6,FALSE),NA())</f>
        <v>#N/A</v>
      </c>
      <c r="H77" s="19" t="e">
        <f t="shared" si="7"/>
        <v>#N/A</v>
      </c>
      <c r="I77" s="19">
        <v>5.9</v>
      </c>
      <c r="J77" s="19">
        <f t="shared" si="6"/>
        <v>16.949152542372879</v>
      </c>
    </row>
    <row r="78" spans="7:11" x14ac:dyDescent="0.2">
      <c r="G78" s="7" t="e">
        <f>IF(E78="Fill Up",VLOOKUP(A78,'ml regning'!$B$3:$G$400,6,FALSE),NA())</f>
        <v>#N/A</v>
      </c>
      <c r="H78" s="19" t="e">
        <f t="shared" si="7"/>
        <v>#N/A</v>
      </c>
      <c r="I78" s="19">
        <v>6.2</v>
      </c>
      <c r="J78" s="19">
        <f t="shared" si="6"/>
        <v>16.129032258064516</v>
      </c>
    </row>
    <row r="79" spans="7:11" x14ac:dyDescent="0.2">
      <c r="G79" s="7" t="e">
        <f>IF(E79="Fill Up",VLOOKUP(A79,'ml regning'!$B$3:$G$400,6,FALSE),NA())</f>
        <v>#N/A</v>
      </c>
      <c r="H79" s="19" t="e">
        <f t="shared" si="7"/>
        <v>#N/A</v>
      </c>
      <c r="I79" s="19">
        <v>5.9</v>
      </c>
      <c r="J79" s="19">
        <f t="shared" si="6"/>
        <v>16.949152542372879</v>
      </c>
    </row>
    <row r="80" spans="7:11" x14ac:dyDescent="0.2">
      <c r="G80" s="7" t="e">
        <f>IF(E80="Fill Up",VLOOKUP(A80,'ml regning'!$B$3:$G$400,6,FALSE),NA())</f>
        <v>#N/A</v>
      </c>
      <c r="H80" s="19" t="e">
        <f t="shared" si="7"/>
        <v>#N/A</v>
      </c>
      <c r="I80" s="19">
        <v>5.8</v>
      </c>
      <c r="J80" s="19">
        <f t="shared" si="6"/>
        <v>17.241379310344829</v>
      </c>
    </row>
    <row r="81" spans="7:11" x14ac:dyDescent="0.2">
      <c r="G81" s="7" t="e">
        <f>IF(E81="Fill Up",VLOOKUP(A81,'ml regning'!$B$3:$G$400,6,FALSE),NA())</f>
        <v>#N/A</v>
      </c>
      <c r="H81" s="19" t="e">
        <f t="shared" si="7"/>
        <v>#N/A</v>
      </c>
      <c r="I81" s="19">
        <v>5.9</v>
      </c>
      <c r="J81" s="19">
        <f t="shared" si="6"/>
        <v>16.949152542372879</v>
      </c>
    </row>
    <row r="82" spans="7:11" x14ac:dyDescent="0.2">
      <c r="G82" s="7" t="e">
        <f>IF(E82="Fill Up",VLOOKUP(A82,'ml regning'!$B$3:$G$400,6,FALSE),NA())</f>
        <v>#N/A</v>
      </c>
      <c r="H82" s="19" t="e">
        <f t="shared" si="7"/>
        <v>#N/A</v>
      </c>
      <c r="I82" s="19">
        <v>5.7</v>
      </c>
      <c r="J82" s="19">
        <f t="shared" si="6"/>
        <v>17.543859649122805</v>
      </c>
    </row>
    <row r="83" spans="7:11" x14ac:dyDescent="0.2">
      <c r="G83" s="7" t="e">
        <f>IF(E83="Fill Up",VLOOKUP(A83,'ml regning'!$B$3:$G$400,6,FALSE),NA())</f>
        <v>#N/A</v>
      </c>
      <c r="H83" s="19" t="e">
        <f t="shared" si="7"/>
        <v>#N/A</v>
      </c>
      <c r="I83" s="19">
        <v>6.1</v>
      </c>
      <c r="J83" s="19">
        <f t="shared" si="6"/>
        <v>16.393442622950822</v>
      </c>
    </row>
    <row r="84" spans="7:11" x14ac:dyDescent="0.2">
      <c r="G84" s="7" t="e">
        <f>IF(E84="Fill Up",VLOOKUP(A84,'ml regning'!$B$3:$G$400,6,FALSE),NA())</f>
        <v>#N/A</v>
      </c>
      <c r="H84" s="19" t="e">
        <f t="shared" si="7"/>
        <v>#N/A</v>
      </c>
      <c r="I84" s="19">
        <v>6.7</v>
      </c>
      <c r="J84" s="19">
        <f t="shared" si="6"/>
        <v>14.925373134328359</v>
      </c>
      <c r="K84" s="1"/>
    </row>
    <row r="85" spans="7:11" x14ac:dyDescent="0.2">
      <c r="G85" s="7" t="e">
        <f>IF(E85="Fill Up",VLOOKUP(A85,'ml regning'!$B$3:$G$400,6,FALSE),NA())</f>
        <v>#N/A</v>
      </c>
      <c r="H85" s="19" t="e">
        <f t="shared" si="7"/>
        <v>#N/A</v>
      </c>
      <c r="I85" s="19">
        <v>5.7</v>
      </c>
      <c r="J85" s="19">
        <f t="shared" si="6"/>
        <v>17.543859649122805</v>
      </c>
    </row>
    <row r="86" spans="7:11" x14ac:dyDescent="0.2">
      <c r="G86" s="7" t="e">
        <f>IF(E86="Fill Up",VLOOKUP(A86,'ml regning'!$B$3:$G$400,6,FALSE),NA())</f>
        <v>#N/A</v>
      </c>
      <c r="H86" s="19" t="e">
        <f t="shared" si="7"/>
        <v>#N/A</v>
      </c>
      <c r="I86" s="19">
        <v>5.7</v>
      </c>
      <c r="J86" s="19">
        <f t="shared" si="6"/>
        <v>17.543859649122805</v>
      </c>
    </row>
    <row r="87" spans="7:11" x14ac:dyDescent="0.2">
      <c r="G87" s="7" t="e">
        <f>IF(E87="Fill Up",VLOOKUP(A87,'ml regning'!$B$3:$G$400,6,FALSE),NA())</f>
        <v>#N/A</v>
      </c>
      <c r="H87" s="19" t="e">
        <f t="shared" ref="H87:H150" si="8">+(B87-B86)/G87</f>
        <v>#N/A</v>
      </c>
      <c r="I87" s="19">
        <v>5.7</v>
      </c>
      <c r="J87" s="19">
        <f t="shared" ref="J87:J150" si="9">IF(I87=0,#N/A,100/I87)</f>
        <v>17.543859649122805</v>
      </c>
    </row>
    <row r="88" spans="7:11" x14ac:dyDescent="0.2">
      <c r="G88" s="7" t="e">
        <f>IF(E88="Fill Up",VLOOKUP(A88,'ml regning'!$B$3:$G$400,6,FALSE),NA())</f>
        <v>#N/A</v>
      </c>
      <c r="H88" s="19" t="e">
        <f t="shared" si="8"/>
        <v>#N/A</v>
      </c>
      <c r="I88" s="19">
        <v>5.9</v>
      </c>
      <c r="J88" s="19">
        <f t="shared" si="9"/>
        <v>16.949152542372879</v>
      </c>
    </row>
    <row r="89" spans="7:11" x14ac:dyDescent="0.2">
      <c r="G89" s="7" t="e">
        <f>IF(E89="Fill Up",VLOOKUP(A89,'ml regning'!$B$3:$G$400,6,FALSE),NA())</f>
        <v>#N/A</v>
      </c>
      <c r="H89" s="19" t="e">
        <f t="shared" si="8"/>
        <v>#N/A</v>
      </c>
      <c r="I89" s="19">
        <v>6</v>
      </c>
      <c r="J89" s="19">
        <f t="shared" si="9"/>
        <v>16.666666666666668</v>
      </c>
    </row>
    <row r="90" spans="7:11" x14ac:dyDescent="0.2">
      <c r="G90" s="7" t="e">
        <f>IF(E90="Fill Up",VLOOKUP(A90,'ml regning'!$B$3:$G$400,6,FALSE),NA())</f>
        <v>#N/A</v>
      </c>
      <c r="H90" s="19" t="e">
        <f t="shared" si="8"/>
        <v>#N/A</v>
      </c>
      <c r="I90" s="19">
        <v>6.4</v>
      </c>
      <c r="J90" s="19">
        <f t="shared" si="9"/>
        <v>15.625</v>
      </c>
    </row>
    <row r="91" spans="7:11" x14ac:dyDescent="0.2">
      <c r="G91" s="7" t="e">
        <f>IF(E91="Fill Up",VLOOKUP(A91,'ml regning'!$B$3:$G$400,6,FALSE),NA())</f>
        <v>#N/A</v>
      </c>
      <c r="H91" s="19" t="e">
        <f t="shared" si="8"/>
        <v>#N/A</v>
      </c>
      <c r="I91" s="19">
        <v>6.4</v>
      </c>
      <c r="J91" s="19">
        <f t="shared" si="9"/>
        <v>15.625</v>
      </c>
    </row>
    <row r="92" spans="7:11" x14ac:dyDescent="0.2">
      <c r="G92" s="7" t="e">
        <f>IF(E92="Fill Up",VLOOKUP(A92,'ml regning'!$B$3:$G$400,6,FALSE),NA())</f>
        <v>#N/A</v>
      </c>
      <c r="H92" s="19" t="e">
        <f t="shared" si="8"/>
        <v>#N/A</v>
      </c>
      <c r="I92" s="19">
        <v>6.4</v>
      </c>
      <c r="J92" s="19">
        <f t="shared" si="9"/>
        <v>15.625</v>
      </c>
    </row>
    <row r="93" spans="7:11" x14ac:dyDescent="0.2">
      <c r="G93" s="7" t="e">
        <f>IF(E93="Fill Up",VLOOKUP(A93,'ml regning'!$B$3:$G$400,6,FALSE),NA())</f>
        <v>#N/A</v>
      </c>
      <c r="H93" s="19" t="e">
        <f t="shared" si="8"/>
        <v>#N/A</v>
      </c>
      <c r="I93" s="19">
        <v>6.2</v>
      </c>
      <c r="J93" s="19">
        <f t="shared" si="9"/>
        <v>16.129032258064516</v>
      </c>
    </row>
    <row r="94" spans="7:11" x14ac:dyDescent="0.2">
      <c r="G94" s="7" t="e">
        <f>IF(E94="Fill Up",VLOOKUP(A94,'ml regning'!$B$3:$G$400,6,FALSE),NA())</f>
        <v>#N/A</v>
      </c>
      <c r="H94" s="19" t="e">
        <f t="shared" si="8"/>
        <v>#N/A</v>
      </c>
      <c r="I94" s="19">
        <v>6.5</v>
      </c>
      <c r="J94" s="19">
        <f t="shared" si="9"/>
        <v>15.384615384615385</v>
      </c>
    </row>
    <row r="95" spans="7:11" x14ac:dyDescent="0.2">
      <c r="G95" s="7" t="e">
        <f>IF(E95="Fill Up",VLOOKUP(A95,'ml regning'!$B$3:$G$400,6,FALSE),NA())</f>
        <v>#N/A</v>
      </c>
      <c r="H95" s="19" t="e">
        <f t="shared" si="8"/>
        <v>#N/A</v>
      </c>
      <c r="I95" s="19">
        <v>6.3</v>
      </c>
      <c r="J95" s="19">
        <f t="shared" si="9"/>
        <v>15.873015873015873</v>
      </c>
      <c r="K95" s="1"/>
    </row>
    <row r="96" spans="7:11" x14ac:dyDescent="0.2">
      <c r="G96" s="7" t="e">
        <f>IF(E96="Fill Up",VLOOKUP(A96,'ml regning'!$B$3:$G$400,6,FALSE),NA())</f>
        <v>#N/A</v>
      </c>
      <c r="H96" s="19" t="e">
        <f t="shared" si="8"/>
        <v>#N/A</v>
      </c>
      <c r="I96" s="19">
        <v>6.4</v>
      </c>
      <c r="J96" s="19">
        <f t="shared" si="9"/>
        <v>15.625</v>
      </c>
    </row>
    <row r="97" spans="7:10" x14ac:dyDescent="0.2">
      <c r="G97" s="7" t="e">
        <f>IF(E97="Fill Up",VLOOKUP(A97,'ml regning'!$B$3:$G$400,6,FALSE),NA())</f>
        <v>#N/A</v>
      </c>
      <c r="H97" s="19" t="e">
        <f t="shared" si="8"/>
        <v>#N/A</v>
      </c>
      <c r="I97" s="19">
        <v>5.8</v>
      </c>
      <c r="J97" s="19">
        <f t="shared" si="9"/>
        <v>17.241379310344829</v>
      </c>
    </row>
    <row r="98" spans="7:10" x14ac:dyDescent="0.2">
      <c r="G98" s="7" t="e">
        <f>IF(E98="Fill Up",VLOOKUP(A98,'ml regning'!$B$3:$G$400,6,FALSE),NA())</f>
        <v>#N/A</v>
      </c>
      <c r="H98" s="19" t="e">
        <f t="shared" si="8"/>
        <v>#N/A</v>
      </c>
      <c r="I98" s="19">
        <v>6.3</v>
      </c>
      <c r="J98" s="19">
        <f t="shared" si="9"/>
        <v>15.873015873015873</v>
      </c>
    </row>
    <row r="99" spans="7:10" x14ac:dyDescent="0.2">
      <c r="G99" s="7" t="e">
        <f>IF(E99="Fill Up",VLOOKUP(A99,'ml regning'!$B$3:$G$400,6,FALSE),NA())</f>
        <v>#N/A</v>
      </c>
      <c r="H99" s="19" t="e">
        <f t="shared" si="8"/>
        <v>#N/A</v>
      </c>
      <c r="I99" s="19">
        <v>6.2</v>
      </c>
      <c r="J99" s="19">
        <f t="shared" si="9"/>
        <v>16.129032258064516</v>
      </c>
    </row>
    <row r="100" spans="7:10" x14ac:dyDescent="0.2">
      <c r="G100" s="7" t="e">
        <f>IF(E100="Fill Up",VLOOKUP(A100,'ml regning'!$B$3:$G$400,6,FALSE),NA())</f>
        <v>#N/A</v>
      </c>
      <c r="H100" s="19" t="e">
        <f t="shared" si="8"/>
        <v>#N/A</v>
      </c>
      <c r="I100" s="19">
        <v>6.8</v>
      </c>
      <c r="J100" s="19">
        <f t="shared" si="9"/>
        <v>14.705882352941178</v>
      </c>
    </row>
    <row r="101" spans="7:10" x14ac:dyDescent="0.2">
      <c r="G101" s="7" t="e">
        <f>IF(E101="Fill Up",VLOOKUP(A101,'ml regning'!$B$3:$G$400,6,FALSE),NA())</f>
        <v>#N/A</v>
      </c>
      <c r="H101" s="19" t="e">
        <f t="shared" si="8"/>
        <v>#N/A</v>
      </c>
      <c r="I101" s="19">
        <v>6</v>
      </c>
      <c r="J101" s="19">
        <f t="shared" si="9"/>
        <v>16.666666666666668</v>
      </c>
    </row>
    <row r="102" spans="7:10" x14ac:dyDescent="0.2">
      <c r="G102" s="7" t="e">
        <f>IF(E102="Fill Up",VLOOKUP(A102,'ml regning'!$B$3:$G$400,6,FALSE),NA())</f>
        <v>#N/A</v>
      </c>
      <c r="H102" s="19" t="e">
        <f t="shared" si="8"/>
        <v>#N/A</v>
      </c>
      <c r="I102" s="19">
        <v>6</v>
      </c>
      <c r="J102" s="19">
        <f t="shared" si="9"/>
        <v>16.666666666666668</v>
      </c>
    </row>
    <row r="103" spans="7:10" x14ac:dyDescent="0.2">
      <c r="G103" s="7" t="e">
        <f>IF(E103="Fill Up",VLOOKUP(A103,'ml regning'!$B$3:$G$400,6,FALSE),NA())</f>
        <v>#N/A</v>
      </c>
      <c r="H103" s="19" t="e">
        <f t="shared" si="8"/>
        <v>#N/A</v>
      </c>
      <c r="I103" s="19">
        <v>6</v>
      </c>
      <c r="J103" s="19">
        <f t="shared" si="9"/>
        <v>16.666666666666668</v>
      </c>
    </row>
    <row r="104" spans="7:10" x14ac:dyDescent="0.2">
      <c r="G104" s="7" t="e">
        <f>IF(E104="Fill Up",VLOOKUP(A104,'ml regning'!$B$3:$G$400,6,FALSE),NA())</f>
        <v>#N/A</v>
      </c>
      <c r="H104" s="19" t="e">
        <f t="shared" si="8"/>
        <v>#N/A</v>
      </c>
      <c r="I104" s="19">
        <v>6.5</v>
      </c>
      <c r="J104" s="19">
        <f t="shared" si="9"/>
        <v>15.384615384615385</v>
      </c>
    </row>
    <row r="105" spans="7:10" x14ac:dyDescent="0.2">
      <c r="G105" s="7" t="e">
        <f>IF(E105="Fill Up",VLOOKUP(A105,'ml regning'!$B$3:$G$400,6,FALSE),NA())</f>
        <v>#N/A</v>
      </c>
      <c r="H105" s="19" t="e">
        <f t="shared" si="8"/>
        <v>#N/A</v>
      </c>
      <c r="I105" s="19">
        <v>6.8</v>
      </c>
      <c r="J105" s="19">
        <f t="shared" si="9"/>
        <v>14.705882352941178</v>
      </c>
    </row>
    <row r="106" spans="7:10" x14ac:dyDescent="0.2">
      <c r="G106" s="7" t="e">
        <f>IF(E106="Fill Up",VLOOKUP(A106,'ml regning'!$B$3:$G$400,6,FALSE),NA())</f>
        <v>#N/A</v>
      </c>
      <c r="H106" s="19" t="e">
        <f t="shared" si="8"/>
        <v>#N/A</v>
      </c>
      <c r="I106" s="19">
        <v>6.4</v>
      </c>
      <c r="J106" s="19">
        <f t="shared" si="9"/>
        <v>15.625</v>
      </c>
    </row>
    <row r="107" spans="7:10" x14ac:dyDescent="0.2">
      <c r="G107" s="7" t="e">
        <f>IF(E107="Fill Up",VLOOKUP(A107,'ml regning'!$B$3:$G$400,6,FALSE),NA())</f>
        <v>#N/A</v>
      </c>
      <c r="H107" s="19" t="e">
        <f t="shared" si="8"/>
        <v>#N/A</v>
      </c>
      <c r="I107" s="19">
        <v>5.9</v>
      </c>
      <c r="J107" s="19">
        <f t="shared" si="9"/>
        <v>16.949152542372879</v>
      </c>
    </row>
    <row r="108" spans="7:10" x14ac:dyDescent="0.2">
      <c r="G108" s="7" t="e">
        <f>IF(E108="Fill Up",VLOOKUP(A108,'ml regning'!$B$3:$G$400,6,FALSE),NA())</f>
        <v>#N/A</v>
      </c>
      <c r="H108" s="19" t="e">
        <f t="shared" si="8"/>
        <v>#N/A</v>
      </c>
      <c r="I108" s="19">
        <v>6</v>
      </c>
      <c r="J108" s="19">
        <f t="shared" si="9"/>
        <v>16.666666666666668</v>
      </c>
    </row>
    <row r="109" spans="7:10" x14ac:dyDescent="0.2">
      <c r="G109" s="7" t="e">
        <f>IF(E109="Fill Up",VLOOKUP(A109,'ml regning'!$B$3:$G$400,6,FALSE),NA())</f>
        <v>#N/A</v>
      </c>
      <c r="H109" s="19" t="e">
        <f t="shared" si="8"/>
        <v>#N/A</v>
      </c>
      <c r="I109" s="19">
        <v>6</v>
      </c>
      <c r="J109" s="19">
        <f t="shared" si="9"/>
        <v>16.666666666666668</v>
      </c>
    </row>
    <row r="110" spans="7:10" x14ac:dyDescent="0.2">
      <c r="G110" s="7" t="e">
        <f>IF(E110="Fill Up",VLOOKUP(A110,'ml regning'!$B$3:$G$400,6,FALSE),NA())</f>
        <v>#N/A</v>
      </c>
      <c r="H110" s="19" t="e">
        <f t="shared" si="8"/>
        <v>#N/A</v>
      </c>
      <c r="I110" s="19">
        <v>5.9</v>
      </c>
      <c r="J110" s="19">
        <f t="shared" si="9"/>
        <v>16.949152542372879</v>
      </c>
    </row>
    <row r="111" spans="7:10" x14ac:dyDescent="0.2">
      <c r="G111" s="7" t="e">
        <f>IF(E111="Fill Up",VLOOKUP(A111,'ml regning'!$B$3:$G$400,6,FALSE),NA())</f>
        <v>#N/A</v>
      </c>
      <c r="H111" s="19" t="e">
        <f t="shared" si="8"/>
        <v>#N/A</v>
      </c>
      <c r="I111" s="19">
        <v>6.4</v>
      </c>
      <c r="J111" s="19">
        <f t="shared" si="9"/>
        <v>15.625</v>
      </c>
    </row>
    <row r="112" spans="7:10" x14ac:dyDescent="0.2">
      <c r="G112" s="7" t="e">
        <f>IF(E112="Fill Up",VLOOKUP(A112,'ml regning'!$B$3:$G$400,6,FALSE),NA())</f>
        <v>#N/A</v>
      </c>
      <c r="H112" s="19" t="e">
        <f t="shared" si="8"/>
        <v>#N/A</v>
      </c>
      <c r="I112" s="19">
        <v>5.4</v>
      </c>
      <c r="J112" s="19">
        <f t="shared" si="9"/>
        <v>18.518518518518519</v>
      </c>
    </row>
    <row r="113" spans="7:10" x14ac:dyDescent="0.2">
      <c r="G113" s="7" t="e">
        <f>IF(E113="Fill Up",VLOOKUP(A113,'ml regning'!$B$3:$G$400,6,FALSE),NA())</f>
        <v>#N/A</v>
      </c>
      <c r="H113" s="19" t="e">
        <f t="shared" si="8"/>
        <v>#N/A</v>
      </c>
      <c r="I113" s="19">
        <v>5.8</v>
      </c>
      <c r="J113" s="19">
        <f t="shared" si="9"/>
        <v>17.241379310344829</v>
      </c>
    </row>
    <row r="114" spans="7:10" x14ac:dyDescent="0.2">
      <c r="G114" s="7" t="e">
        <f>IF(E114="Fill Up",VLOOKUP(A114,'ml regning'!$B$3:$G$400,6,FALSE),NA())</f>
        <v>#N/A</v>
      </c>
      <c r="H114" s="19" t="e">
        <f t="shared" si="8"/>
        <v>#N/A</v>
      </c>
      <c r="I114" s="19">
        <v>6.3</v>
      </c>
      <c r="J114" s="19">
        <f t="shared" si="9"/>
        <v>15.873015873015873</v>
      </c>
    </row>
    <row r="115" spans="7:10" x14ac:dyDescent="0.2">
      <c r="G115" s="7" t="e">
        <f>IF(E115="Fill Up",VLOOKUP(A115,'ml regning'!$B$3:$G$400,6,FALSE),NA())</f>
        <v>#N/A</v>
      </c>
      <c r="H115" s="19" t="e">
        <f t="shared" si="8"/>
        <v>#N/A</v>
      </c>
      <c r="I115" s="19">
        <v>6.3</v>
      </c>
      <c r="J115" s="19">
        <f t="shared" si="9"/>
        <v>15.873015873015873</v>
      </c>
    </row>
    <row r="116" spans="7:10" x14ac:dyDescent="0.2">
      <c r="G116" s="7" t="e">
        <f>IF(E116="Fill Up",VLOOKUP(A116,'ml regning'!$B$3:$G$400,6,FALSE),NA())</f>
        <v>#N/A</v>
      </c>
      <c r="H116" s="19" t="e">
        <f t="shared" si="8"/>
        <v>#N/A</v>
      </c>
      <c r="I116" s="19">
        <v>6.3</v>
      </c>
      <c r="J116" s="19">
        <f t="shared" si="9"/>
        <v>15.873015873015873</v>
      </c>
    </row>
    <row r="117" spans="7:10" x14ac:dyDescent="0.2">
      <c r="G117" s="7" t="e">
        <f>IF(E117="Fill Up",VLOOKUP(A117,'ml regning'!$B$3:$G$400,6,FALSE),NA())</f>
        <v>#N/A</v>
      </c>
      <c r="H117" s="19" t="e">
        <f t="shared" si="8"/>
        <v>#N/A</v>
      </c>
      <c r="I117" s="19">
        <v>6</v>
      </c>
      <c r="J117" s="19">
        <f t="shared" si="9"/>
        <v>16.666666666666668</v>
      </c>
    </row>
    <row r="118" spans="7:10" x14ac:dyDescent="0.2">
      <c r="G118" s="7" t="e">
        <f>IF(E118="Fill Up",VLOOKUP(A118,'ml regning'!$B$3:$G$400,6,FALSE),NA())</f>
        <v>#N/A</v>
      </c>
      <c r="H118" s="19" t="e">
        <f t="shared" si="8"/>
        <v>#N/A</v>
      </c>
      <c r="I118" s="19">
        <v>6.2</v>
      </c>
      <c r="J118" s="19">
        <f t="shared" si="9"/>
        <v>16.129032258064516</v>
      </c>
    </row>
    <row r="119" spans="7:10" x14ac:dyDescent="0.2">
      <c r="G119" s="7" t="e">
        <f>IF(E119="Fill Up",VLOOKUP(A119,'ml regning'!$B$3:$G$400,6,FALSE),NA())</f>
        <v>#N/A</v>
      </c>
      <c r="H119" s="19" t="e">
        <f t="shared" si="8"/>
        <v>#N/A</v>
      </c>
      <c r="I119" s="19">
        <v>5.8</v>
      </c>
      <c r="J119" s="19">
        <f t="shared" si="9"/>
        <v>17.241379310344829</v>
      </c>
    </row>
    <row r="120" spans="7:10" x14ac:dyDescent="0.2">
      <c r="G120" s="7" t="e">
        <f>IF(E120="Fill Up",VLOOKUP(A120,'ml regning'!$B$3:$G$400,6,FALSE),NA())</f>
        <v>#N/A</v>
      </c>
      <c r="H120" s="19" t="e">
        <f t="shared" si="8"/>
        <v>#N/A</v>
      </c>
      <c r="I120" s="19">
        <v>6</v>
      </c>
      <c r="J120" s="19">
        <f t="shared" si="9"/>
        <v>16.666666666666668</v>
      </c>
    </row>
    <row r="121" spans="7:10" x14ac:dyDescent="0.2">
      <c r="G121" s="7" t="e">
        <f>IF(E121="Fill Up",VLOOKUP(A121,'ml regning'!$B$3:$G$400,6,FALSE),NA())</f>
        <v>#N/A</v>
      </c>
      <c r="H121" s="19" t="e">
        <f t="shared" si="8"/>
        <v>#N/A</v>
      </c>
      <c r="I121" s="19">
        <v>6</v>
      </c>
      <c r="J121" s="19">
        <f t="shared" si="9"/>
        <v>16.666666666666668</v>
      </c>
    </row>
    <row r="122" spans="7:10" x14ac:dyDescent="0.2">
      <c r="G122" s="7" t="e">
        <f>IF(E122="Fill Up",VLOOKUP(A122,'ml regning'!$B$3:$G$400,6,FALSE),NA())</f>
        <v>#N/A</v>
      </c>
      <c r="H122" s="19" t="e">
        <f t="shared" si="8"/>
        <v>#N/A</v>
      </c>
      <c r="I122" s="19">
        <v>5.5</v>
      </c>
      <c r="J122" s="19">
        <f t="shared" si="9"/>
        <v>18.181818181818183</v>
      </c>
    </row>
    <row r="123" spans="7:10" x14ac:dyDescent="0.2">
      <c r="G123" s="7" t="e">
        <f>IF(E123="Fill Up",VLOOKUP(A123,'ml regning'!$B$3:$G$400,6,FALSE),NA())</f>
        <v>#N/A</v>
      </c>
      <c r="H123" s="19" t="e">
        <f t="shared" si="8"/>
        <v>#N/A</v>
      </c>
      <c r="I123" s="19">
        <v>5.6</v>
      </c>
      <c r="J123" s="19">
        <f t="shared" si="9"/>
        <v>17.857142857142858</v>
      </c>
    </row>
    <row r="124" spans="7:10" x14ac:dyDescent="0.2">
      <c r="G124" s="7" t="e">
        <f>IF(E124="Fill Up",VLOOKUP(A124,'ml regning'!$B$3:$G$400,6,FALSE),NA())</f>
        <v>#N/A</v>
      </c>
      <c r="H124" s="19" t="e">
        <f t="shared" si="8"/>
        <v>#N/A</v>
      </c>
      <c r="I124" s="19">
        <v>6</v>
      </c>
      <c r="J124" s="19">
        <f t="shared" si="9"/>
        <v>16.666666666666668</v>
      </c>
    </row>
    <row r="125" spans="7:10" x14ac:dyDescent="0.2">
      <c r="G125" s="7" t="e">
        <f>IF(E125="Fill Up",VLOOKUP(A125,'ml regning'!$B$3:$G$400,6,FALSE),NA())</f>
        <v>#N/A</v>
      </c>
      <c r="H125" s="19" t="e">
        <f t="shared" si="8"/>
        <v>#N/A</v>
      </c>
      <c r="I125" s="19">
        <v>5.5</v>
      </c>
      <c r="J125" s="19">
        <f t="shared" si="9"/>
        <v>18.181818181818183</v>
      </c>
    </row>
    <row r="126" spans="7:10" x14ac:dyDescent="0.2">
      <c r="G126" s="7" t="e">
        <f>IF(E126="Fill Up",VLOOKUP(A126,'ml regning'!$B$3:$G$400,6,FALSE),NA())</f>
        <v>#N/A</v>
      </c>
      <c r="H126" s="19" t="e">
        <f t="shared" si="8"/>
        <v>#N/A</v>
      </c>
      <c r="I126" s="19">
        <v>6</v>
      </c>
      <c r="J126" s="19">
        <f t="shared" si="9"/>
        <v>16.666666666666668</v>
      </c>
    </row>
    <row r="127" spans="7:10" x14ac:dyDescent="0.2">
      <c r="G127" s="7" t="e">
        <f>IF(E127="Fill Up",VLOOKUP(A127,'ml regning'!$B$3:$G$400,6,FALSE),NA())</f>
        <v>#N/A</v>
      </c>
      <c r="H127" s="19" t="e">
        <f t="shared" si="8"/>
        <v>#N/A</v>
      </c>
      <c r="I127" s="19">
        <v>6.6</v>
      </c>
      <c r="J127" s="19">
        <f t="shared" si="9"/>
        <v>15.151515151515152</v>
      </c>
    </row>
    <row r="128" spans="7:10" x14ac:dyDescent="0.2">
      <c r="G128" s="7" t="e">
        <f>IF(E128="Fill Up",VLOOKUP(A128,'ml regning'!$B$3:$G$400,6,FALSE),NA())</f>
        <v>#N/A</v>
      </c>
      <c r="H128" s="19" t="e">
        <f t="shared" si="8"/>
        <v>#N/A</v>
      </c>
      <c r="I128" s="19">
        <v>6.6</v>
      </c>
      <c r="J128" s="19">
        <f t="shared" si="9"/>
        <v>15.151515151515152</v>
      </c>
    </row>
    <row r="129" spans="7:14" x14ac:dyDescent="0.2">
      <c r="G129" s="7" t="e">
        <f>IF(E129="Fill Up",VLOOKUP(A129,'ml regning'!$B$3:$G$400,6,FALSE),NA())</f>
        <v>#N/A</v>
      </c>
      <c r="H129" s="19" t="e">
        <f t="shared" si="8"/>
        <v>#N/A</v>
      </c>
      <c r="I129" s="19">
        <v>6.3</v>
      </c>
      <c r="J129" s="19">
        <f t="shared" si="9"/>
        <v>15.873015873015873</v>
      </c>
    </row>
    <row r="130" spans="7:14" x14ac:dyDescent="0.2">
      <c r="G130" s="7" t="e">
        <f>IF(E130="Fill Up",VLOOKUP(A130,'ml regning'!$B$3:$G$400,6,FALSE),NA())</f>
        <v>#N/A</v>
      </c>
      <c r="H130" s="19" t="e">
        <f t="shared" si="8"/>
        <v>#N/A</v>
      </c>
      <c r="I130" s="19">
        <v>6</v>
      </c>
      <c r="J130" s="19">
        <f t="shared" si="9"/>
        <v>16.666666666666668</v>
      </c>
    </row>
    <row r="131" spans="7:14" x14ac:dyDescent="0.2">
      <c r="G131" s="7" t="e">
        <f>IF(E131="Fill Up",VLOOKUP(A131,'ml regning'!$B$3:$G$400,6,FALSE),NA())</f>
        <v>#N/A</v>
      </c>
      <c r="H131" s="19" t="e">
        <f t="shared" si="8"/>
        <v>#N/A</v>
      </c>
      <c r="I131" s="19">
        <v>5.8</v>
      </c>
      <c r="J131" s="19">
        <f t="shared" si="9"/>
        <v>17.241379310344829</v>
      </c>
    </row>
    <row r="132" spans="7:14" x14ac:dyDescent="0.2">
      <c r="G132" s="7" t="e">
        <f>IF(E132="Fill Up",VLOOKUP(A132,'ml regning'!$B$3:$G$400,6,FALSE),NA())</f>
        <v>#N/A</v>
      </c>
      <c r="H132" s="19" t="e">
        <f t="shared" si="8"/>
        <v>#N/A</v>
      </c>
      <c r="I132" s="19">
        <v>6.2</v>
      </c>
      <c r="J132" s="19">
        <f t="shared" si="9"/>
        <v>16.129032258064516</v>
      </c>
    </row>
    <row r="133" spans="7:14" x14ac:dyDescent="0.2">
      <c r="G133" s="7" t="e">
        <f>IF(E133="Fill Up",VLOOKUP(A133,'ml regning'!$B$3:$G$400,6,FALSE),NA())</f>
        <v>#N/A</v>
      </c>
      <c r="H133" s="19" t="e">
        <f t="shared" si="8"/>
        <v>#N/A</v>
      </c>
      <c r="I133" s="19">
        <v>6.1</v>
      </c>
      <c r="J133" s="19">
        <f t="shared" si="9"/>
        <v>16.393442622950822</v>
      </c>
    </row>
    <row r="134" spans="7:14" x14ac:dyDescent="0.2">
      <c r="G134" s="7" t="e">
        <f>IF(E134="Fill Up",VLOOKUP(A134,'ml regning'!$B$3:$G$400,6,FALSE),NA())</f>
        <v>#N/A</v>
      </c>
      <c r="H134" s="19" t="e">
        <f t="shared" si="8"/>
        <v>#N/A</v>
      </c>
      <c r="I134" s="19">
        <v>5.8</v>
      </c>
      <c r="J134" s="19">
        <f t="shared" si="9"/>
        <v>17.241379310344829</v>
      </c>
    </row>
    <row r="135" spans="7:14" x14ac:dyDescent="0.2">
      <c r="G135" s="7" t="e">
        <f>IF(E135="Fill Up",VLOOKUP(A135,'ml regning'!$B$3:$G$400,6,FALSE),NA())</f>
        <v>#N/A</v>
      </c>
      <c r="H135" s="19" t="e">
        <f t="shared" si="8"/>
        <v>#N/A</v>
      </c>
      <c r="I135" s="19">
        <v>5.9</v>
      </c>
      <c r="J135" s="19">
        <f t="shared" si="9"/>
        <v>16.949152542372879</v>
      </c>
    </row>
    <row r="136" spans="7:14" x14ac:dyDescent="0.2">
      <c r="G136" s="7" t="e">
        <f>IF(E136="Fill Up",VLOOKUP(A136,'ml regning'!$B$3:$G$400,6,FALSE),NA())</f>
        <v>#N/A</v>
      </c>
      <c r="H136" s="19" t="e">
        <f t="shared" si="8"/>
        <v>#N/A</v>
      </c>
      <c r="I136" s="19">
        <v>6.2</v>
      </c>
      <c r="J136" s="19">
        <f t="shared" si="9"/>
        <v>16.129032258064516</v>
      </c>
      <c r="N136" s="3" t="s">
        <v>23</v>
      </c>
    </row>
    <row r="137" spans="7:14" x14ac:dyDescent="0.2">
      <c r="G137" s="7">
        <f>+D137</f>
        <v>0</v>
      </c>
      <c r="H137" s="19" t="e">
        <f t="shared" si="8"/>
        <v>#DIV/0!</v>
      </c>
      <c r="I137" s="19">
        <v>6.5</v>
      </c>
      <c r="J137" s="19">
        <f t="shared" si="9"/>
        <v>15.384615384615385</v>
      </c>
    </row>
    <row r="138" spans="7:14" x14ac:dyDescent="0.2">
      <c r="G138" s="7">
        <f>+D138</f>
        <v>0</v>
      </c>
      <c r="H138" s="19" t="e">
        <f t="shared" si="8"/>
        <v>#DIV/0!</v>
      </c>
      <c r="I138" s="19">
        <v>6.2</v>
      </c>
      <c r="J138" s="19">
        <f t="shared" si="9"/>
        <v>16.129032258064516</v>
      </c>
    </row>
    <row r="139" spans="7:14" x14ac:dyDescent="0.2">
      <c r="G139" s="7" t="e">
        <f>IF(E139="Fill Up",VLOOKUP(A139,'ml regning'!$B$3:$G$400,6,FALSE),NA())</f>
        <v>#N/A</v>
      </c>
      <c r="H139" s="19" t="e">
        <f t="shared" si="8"/>
        <v>#N/A</v>
      </c>
      <c r="I139" s="19">
        <v>6.5</v>
      </c>
      <c r="J139" s="19">
        <f t="shared" si="9"/>
        <v>15.384615384615385</v>
      </c>
      <c r="K139" s="1"/>
    </row>
    <row r="140" spans="7:14" x14ac:dyDescent="0.2">
      <c r="G140" s="7" t="e">
        <f>IF(E140="Fill Up",VLOOKUP(A140,'ml regning'!$B$3:$G$400,6,FALSE),NA())</f>
        <v>#N/A</v>
      </c>
      <c r="H140" s="19" t="e">
        <f t="shared" si="8"/>
        <v>#N/A</v>
      </c>
      <c r="I140" s="19">
        <v>6.9</v>
      </c>
      <c r="J140" s="19">
        <f t="shared" si="9"/>
        <v>14.492753623188404</v>
      </c>
    </row>
    <row r="141" spans="7:14" x14ac:dyDescent="0.2">
      <c r="G141" s="7" t="e">
        <f>IF(E141="Fill Up",VLOOKUP(A141,'ml regning'!$B$3:$G$400,6,FALSE),NA())</f>
        <v>#N/A</v>
      </c>
      <c r="H141" s="19" t="e">
        <f t="shared" si="8"/>
        <v>#N/A</v>
      </c>
      <c r="I141" s="19">
        <v>6.4</v>
      </c>
      <c r="J141" s="19">
        <f t="shared" si="9"/>
        <v>15.625</v>
      </c>
    </row>
    <row r="142" spans="7:14" x14ac:dyDescent="0.2">
      <c r="G142" s="7" t="e">
        <f>IF(E142="Fill Up",VLOOKUP(A142,'ml regning'!$B$3:$G$400,6,FALSE),NA())</f>
        <v>#N/A</v>
      </c>
      <c r="H142" s="19" t="e">
        <f t="shared" si="8"/>
        <v>#N/A</v>
      </c>
      <c r="I142" s="19">
        <v>6.6</v>
      </c>
      <c r="J142" s="19">
        <f t="shared" si="9"/>
        <v>15.151515151515152</v>
      </c>
    </row>
    <row r="143" spans="7:14" x14ac:dyDescent="0.2">
      <c r="G143" s="7" t="e">
        <f>IF(E143="Fill Up",VLOOKUP(A143,'ml regning'!$B$3:$G$400,6,FALSE),NA())</f>
        <v>#N/A</v>
      </c>
      <c r="H143" s="19" t="e">
        <f t="shared" si="8"/>
        <v>#N/A</v>
      </c>
      <c r="I143" s="19"/>
      <c r="J143" s="19" t="e">
        <f t="shared" si="9"/>
        <v>#N/A</v>
      </c>
    </row>
    <row r="144" spans="7:14" x14ac:dyDescent="0.2">
      <c r="G144" s="7" t="e">
        <f>IF(E144="Fill Up",VLOOKUP(A144,'ml regning'!$B$3:$G$400,6,FALSE),NA())</f>
        <v>#N/A</v>
      </c>
      <c r="H144" s="19" t="e">
        <f t="shared" si="8"/>
        <v>#N/A</v>
      </c>
      <c r="I144" s="19"/>
      <c r="J144" s="19" t="e">
        <f t="shared" si="9"/>
        <v>#N/A</v>
      </c>
    </row>
    <row r="145" spans="7:11" x14ac:dyDescent="0.2">
      <c r="G145" s="7" t="e">
        <f>IF(E145="Fill Up",VLOOKUP(A145,'ml regning'!$B$3:$G$400,6,FALSE),NA())</f>
        <v>#N/A</v>
      </c>
      <c r="H145" s="19" t="e">
        <f t="shared" si="8"/>
        <v>#N/A</v>
      </c>
      <c r="I145" s="19"/>
      <c r="J145" s="19" t="e">
        <f t="shared" si="9"/>
        <v>#N/A</v>
      </c>
      <c r="K145" s="1"/>
    </row>
    <row r="146" spans="7:11" x14ac:dyDescent="0.2">
      <c r="G146" s="7" t="e">
        <f>IF(E146="Fill Up",VLOOKUP(A146,'ml regning'!$B$3:$G$400,6,FALSE),NA())</f>
        <v>#N/A</v>
      </c>
      <c r="H146" s="19" t="e">
        <f t="shared" si="8"/>
        <v>#N/A</v>
      </c>
      <c r="I146" s="19"/>
      <c r="J146" s="19" t="e">
        <f t="shared" si="9"/>
        <v>#N/A</v>
      </c>
    </row>
    <row r="147" spans="7:11" x14ac:dyDescent="0.2">
      <c r="G147" s="7" t="e">
        <f>IF(E147="Fill Up",VLOOKUP(A147,'ml regning'!$B$3:$G$400,6,FALSE),NA())</f>
        <v>#N/A</v>
      </c>
      <c r="H147" s="19" t="e">
        <f t="shared" si="8"/>
        <v>#N/A</v>
      </c>
      <c r="I147" s="19"/>
      <c r="J147" s="19" t="e">
        <f t="shared" si="9"/>
        <v>#N/A</v>
      </c>
    </row>
    <row r="148" spans="7:11" x14ac:dyDescent="0.2">
      <c r="G148" s="7" t="e">
        <f>IF(E148="Fill Up",VLOOKUP(A148,'ml regning'!$B$3:$G$400,6,FALSE),NA())</f>
        <v>#N/A</v>
      </c>
      <c r="H148" s="19" t="e">
        <f t="shared" si="8"/>
        <v>#N/A</v>
      </c>
      <c r="I148" s="19"/>
      <c r="J148" s="19" t="e">
        <f t="shared" si="9"/>
        <v>#N/A</v>
      </c>
      <c r="K148" s="1"/>
    </row>
    <row r="149" spans="7:11" x14ac:dyDescent="0.2">
      <c r="G149" s="7" t="e">
        <f>IF(E149="Fill Up",VLOOKUP(A149,'ml regning'!$B$3:$G$400,6,FALSE),NA())</f>
        <v>#N/A</v>
      </c>
      <c r="H149" s="19" t="e">
        <f t="shared" si="8"/>
        <v>#N/A</v>
      </c>
      <c r="I149" s="19"/>
      <c r="J149" s="19" t="e">
        <f t="shared" si="9"/>
        <v>#N/A</v>
      </c>
    </row>
    <row r="150" spans="7:11" x14ac:dyDescent="0.2">
      <c r="G150" s="7" t="e">
        <f>IF(E150="Fill Up",VLOOKUP(A150,'ml regning'!$B$3:$G$400,6,FALSE),NA())</f>
        <v>#N/A</v>
      </c>
      <c r="H150" s="19" t="e">
        <f t="shared" si="8"/>
        <v>#N/A</v>
      </c>
      <c r="I150" s="19"/>
      <c r="J150" s="19" t="e">
        <f t="shared" si="9"/>
        <v>#N/A</v>
      </c>
    </row>
    <row r="151" spans="7:11" x14ac:dyDescent="0.2">
      <c r="G151" s="7" t="e">
        <f>IF(E151="Fill Up",VLOOKUP(A151,'ml regning'!$B$3:$G$400,6,FALSE),NA())</f>
        <v>#N/A</v>
      </c>
      <c r="H151" s="19" t="e">
        <f t="shared" ref="H151:H214" si="10">+(B151-B150)/G151</f>
        <v>#N/A</v>
      </c>
      <c r="I151" s="19"/>
      <c r="J151" s="19" t="e">
        <f t="shared" ref="J151:J214" si="11">IF(I151=0,#N/A,100/I151)</f>
        <v>#N/A</v>
      </c>
    </row>
    <row r="152" spans="7:11" x14ac:dyDescent="0.2">
      <c r="G152" s="7" t="e">
        <f>IF(E152="Fill Up",VLOOKUP(A152,'ml regning'!$B$3:$G$400,6,FALSE),NA())</f>
        <v>#N/A</v>
      </c>
      <c r="H152" s="19" t="e">
        <f t="shared" si="10"/>
        <v>#N/A</v>
      </c>
      <c r="I152" s="19"/>
      <c r="J152" s="19" t="e">
        <f t="shared" si="11"/>
        <v>#N/A</v>
      </c>
    </row>
    <row r="153" spans="7:11" x14ac:dyDescent="0.2">
      <c r="G153" s="7" t="e">
        <f>IF(E153="Fill Up",VLOOKUP(A153,'ml regning'!$B$3:$G$400,6,FALSE),NA())</f>
        <v>#N/A</v>
      </c>
      <c r="H153" s="19" t="e">
        <f t="shared" si="10"/>
        <v>#N/A</v>
      </c>
      <c r="I153" s="19"/>
      <c r="J153" s="19" t="e">
        <f t="shared" si="11"/>
        <v>#N/A</v>
      </c>
    </row>
    <row r="154" spans="7:11" x14ac:dyDescent="0.2">
      <c r="G154" s="7" t="e">
        <f>IF(E154="Fill Up",VLOOKUP(A154,'ml regning'!$B$3:$G$400,6,FALSE),NA())</f>
        <v>#N/A</v>
      </c>
      <c r="H154" s="19" t="e">
        <f t="shared" si="10"/>
        <v>#N/A</v>
      </c>
      <c r="I154" s="19"/>
      <c r="J154" s="19" t="e">
        <f t="shared" si="11"/>
        <v>#N/A</v>
      </c>
    </row>
    <row r="155" spans="7:11" x14ac:dyDescent="0.2">
      <c r="G155" s="7" t="e">
        <f>IF(E155="Fill Up",VLOOKUP(A155,'ml regning'!$B$3:$G$400,6,FALSE),NA())</f>
        <v>#N/A</v>
      </c>
      <c r="H155" s="19" t="e">
        <f t="shared" si="10"/>
        <v>#N/A</v>
      </c>
      <c r="I155" s="19"/>
      <c r="J155" s="19" t="e">
        <f t="shared" si="11"/>
        <v>#N/A</v>
      </c>
    </row>
    <row r="156" spans="7:11" x14ac:dyDescent="0.2">
      <c r="G156" s="7" t="e">
        <f>IF(E156="Fill Up",VLOOKUP(A156,'ml regning'!$B$3:$G$400,6,FALSE),NA())</f>
        <v>#N/A</v>
      </c>
      <c r="H156" s="19" t="e">
        <f t="shared" si="10"/>
        <v>#N/A</v>
      </c>
      <c r="I156" s="19"/>
      <c r="J156" s="19" t="e">
        <f t="shared" si="11"/>
        <v>#N/A</v>
      </c>
    </row>
    <row r="157" spans="7:11" x14ac:dyDescent="0.2">
      <c r="G157" s="7" t="e">
        <f>IF(E157="Fill Up",VLOOKUP(A157,'ml regning'!$B$3:$G$400,6,FALSE),NA())</f>
        <v>#N/A</v>
      </c>
      <c r="H157" s="19" t="e">
        <f t="shared" si="10"/>
        <v>#N/A</v>
      </c>
      <c r="I157" s="19"/>
      <c r="J157" s="19" t="e">
        <f t="shared" si="11"/>
        <v>#N/A</v>
      </c>
    </row>
    <row r="158" spans="7:11" x14ac:dyDescent="0.2">
      <c r="G158" s="7" t="e">
        <f>IF(E158="Fill Up",VLOOKUP(A158,'ml regning'!$B$3:$G$400,6,FALSE),NA())</f>
        <v>#N/A</v>
      </c>
      <c r="H158" s="19" t="e">
        <f t="shared" si="10"/>
        <v>#N/A</v>
      </c>
      <c r="I158" s="19"/>
      <c r="J158" s="19" t="e">
        <f t="shared" si="11"/>
        <v>#N/A</v>
      </c>
    </row>
    <row r="159" spans="7:11" x14ac:dyDescent="0.2">
      <c r="G159" s="7" t="e">
        <f>IF(E159="Fill Up",VLOOKUP(A159,'ml regning'!$B$3:$G$400,6,FALSE),NA())</f>
        <v>#N/A</v>
      </c>
      <c r="H159" s="19" t="e">
        <f t="shared" si="10"/>
        <v>#N/A</v>
      </c>
      <c r="I159" s="19"/>
      <c r="J159" s="19" t="e">
        <f t="shared" si="11"/>
        <v>#N/A</v>
      </c>
    </row>
    <row r="160" spans="7:11" x14ac:dyDescent="0.2">
      <c r="G160" s="7" t="e">
        <f>IF(E160="Fill Up",VLOOKUP(A160,'ml regning'!$B$3:$G$400,6,FALSE),NA())</f>
        <v>#N/A</v>
      </c>
      <c r="H160" s="19" t="e">
        <f t="shared" si="10"/>
        <v>#N/A</v>
      </c>
      <c r="I160" s="19"/>
      <c r="J160" s="19" t="e">
        <f t="shared" si="11"/>
        <v>#N/A</v>
      </c>
    </row>
    <row r="161" spans="7:10" x14ac:dyDescent="0.2">
      <c r="G161" s="7" t="e">
        <f>IF(E161="Fill Up",VLOOKUP(A161,'ml regning'!$B$3:$G$400,6,FALSE),NA())</f>
        <v>#N/A</v>
      </c>
      <c r="H161" s="19" t="e">
        <f t="shared" si="10"/>
        <v>#N/A</v>
      </c>
      <c r="I161" s="19"/>
      <c r="J161" s="19" t="e">
        <f t="shared" si="11"/>
        <v>#N/A</v>
      </c>
    </row>
    <row r="162" spans="7:10" x14ac:dyDescent="0.2">
      <c r="G162" s="7" t="e">
        <f>IF(E162="Fill Up",VLOOKUP(A162,'ml regning'!$B$3:$G$400,6,FALSE),NA())</f>
        <v>#N/A</v>
      </c>
      <c r="H162" s="19" t="e">
        <f t="shared" si="10"/>
        <v>#N/A</v>
      </c>
      <c r="I162" s="19"/>
      <c r="J162" s="19" t="e">
        <f t="shared" si="11"/>
        <v>#N/A</v>
      </c>
    </row>
    <row r="163" spans="7:10" x14ac:dyDescent="0.2">
      <c r="G163" s="7" t="e">
        <f>IF(E163="Fill Up",VLOOKUP(A163,'ml regning'!$B$3:$G$400,6,FALSE),NA())</f>
        <v>#N/A</v>
      </c>
      <c r="H163" s="19" t="e">
        <f t="shared" si="10"/>
        <v>#N/A</v>
      </c>
      <c r="I163" s="19"/>
      <c r="J163" s="19" t="e">
        <f t="shared" si="11"/>
        <v>#N/A</v>
      </c>
    </row>
    <row r="164" spans="7:10" x14ac:dyDescent="0.2">
      <c r="G164" s="7" t="e">
        <f>IF(E164="Fill Up",VLOOKUP(A164,'ml regning'!$B$3:$G$400,6,FALSE),NA())</f>
        <v>#N/A</v>
      </c>
      <c r="H164" s="19" t="e">
        <f t="shared" si="10"/>
        <v>#N/A</v>
      </c>
      <c r="I164" s="19"/>
      <c r="J164" s="19" t="e">
        <f t="shared" si="11"/>
        <v>#N/A</v>
      </c>
    </row>
    <row r="165" spans="7:10" x14ac:dyDescent="0.2">
      <c r="G165" s="7" t="e">
        <f>IF(E165="Fill Up",VLOOKUP(A165,'ml regning'!$B$3:$G$400,6,FALSE),NA())</f>
        <v>#N/A</v>
      </c>
      <c r="H165" s="19" t="e">
        <f t="shared" si="10"/>
        <v>#N/A</v>
      </c>
      <c r="I165" s="19"/>
      <c r="J165" s="19" t="e">
        <f t="shared" si="11"/>
        <v>#N/A</v>
      </c>
    </row>
    <row r="166" spans="7:10" x14ac:dyDescent="0.2">
      <c r="G166" s="7" t="e">
        <f>IF(E166="Fill Up",VLOOKUP(A166,'ml regning'!$B$3:$G$400,6,FALSE),NA())</f>
        <v>#N/A</v>
      </c>
      <c r="H166" s="19" t="e">
        <f t="shared" si="10"/>
        <v>#N/A</v>
      </c>
      <c r="I166" s="19"/>
      <c r="J166" s="19" t="e">
        <f t="shared" si="11"/>
        <v>#N/A</v>
      </c>
    </row>
    <row r="167" spans="7:10" x14ac:dyDescent="0.2">
      <c r="G167" s="7" t="e">
        <f>IF(E167="Fill Up",VLOOKUP(A167,'ml regning'!$B$3:$G$400,6,FALSE),NA())</f>
        <v>#N/A</v>
      </c>
      <c r="H167" s="19" t="e">
        <f t="shared" si="10"/>
        <v>#N/A</v>
      </c>
      <c r="I167" s="19"/>
      <c r="J167" s="19" t="e">
        <f t="shared" si="11"/>
        <v>#N/A</v>
      </c>
    </row>
    <row r="168" spans="7:10" x14ac:dyDescent="0.2">
      <c r="G168" s="7" t="e">
        <f>IF(E168="Fill Up",VLOOKUP(A168,'ml regning'!$B$3:$G$400,6,FALSE),NA())</f>
        <v>#N/A</v>
      </c>
      <c r="H168" s="19" t="e">
        <f t="shared" si="10"/>
        <v>#N/A</v>
      </c>
      <c r="I168" s="19"/>
      <c r="J168" s="19" t="e">
        <f t="shared" si="11"/>
        <v>#N/A</v>
      </c>
    </row>
    <row r="169" spans="7:10" x14ac:dyDescent="0.2">
      <c r="G169" s="7" t="e">
        <f>IF(E169="Fill Up",VLOOKUP(A169,'ml regning'!$B$3:$G$400,6,FALSE),NA())</f>
        <v>#N/A</v>
      </c>
      <c r="H169" s="19" t="e">
        <f t="shared" si="10"/>
        <v>#N/A</v>
      </c>
      <c r="I169" s="19"/>
      <c r="J169" s="19" t="e">
        <f t="shared" si="11"/>
        <v>#N/A</v>
      </c>
    </row>
    <row r="170" spans="7:10" x14ac:dyDescent="0.2">
      <c r="G170" s="7" t="e">
        <f>IF(E170="Fill Up",VLOOKUP(A170,'ml regning'!$B$3:$G$400,6,FALSE),NA())</f>
        <v>#N/A</v>
      </c>
      <c r="H170" s="19" t="e">
        <f t="shared" si="10"/>
        <v>#N/A</v>
      </c>
      <c r="I170" s="19"/>
      <c r="J170" s="19" t="e">
        <f t="shared" si="11"/>
        <v>#N/A</v>
      </c>
    </row>
    <row r="171" spans="7:10" x14ac:dyDescent="0.2">
      <c r="G171" s="7" t="e">
        <f>IF(E171="Fill Up",VLOOKUP(A171,'ml regning'!$B$3:$G$400,6,FALSE),NA())</f>
        <v>#N/A</v>
      </c>
      <c r="H171" s="19" t="e">
        <f t="shared" si="10"/>
        <v>#N/A</v>
      </c>
      <c r="I171" s="19"/>
      <c r="J171" s="19" t="e">
        <f t="shared" si="11"/>
        <v>#N/A</v>
      </c>
    </row>
    <row r="172" spans="7:10" x14ac:dyDescent="0.2">
      <c r="G172" s="7" t="e">
        <f>IF(E172="Fill Up",VLOOKUP(A172,'ml regning'!$B$3:$G$400,6,FALSE),NA())</f>
        <v>#N/A</v>
      </c>
      <c r="H172" s="19" t="e">
        <f t="shared" si="10"/>
        <v>#N/A</v>
      </c>
      <c r="I172" s="19"/>
      <c r="J172" s="19" t="e">
        <f t="shared" si="11"/>
        <v>#N/A</v>
      </c>
    </row>
    <row r="173" spans="7:10" x14ac:dyDescent="0.2">
      <c r="G173" s="7" t="e">
        <f>IF(E173="Fill Up",VLOOKUP(A173,'ml regning'!$B$3:$G$400,6,FALSE),NA())</f>
        <v>#N/A</v>
      </c>
      <c r="H173" s="19" t="e">
        <f t="shared" si="10"/>
        <v>#N/A</v>
      </c>
      <c r="I173" s="19"/>
      <c r="J173" s="19" t="e">
        <f t="shared" si="11"/>
        <v>#N/A</v>
      </c>
    </row>
    <row r="174" spans="7:10" x14ac:dyDescent="0.2">
      <c r="G174" s="7" t="e">
        <f>IF(E174="Fill Up",VLOOKUP(A174,'ml regning'!$B$3:$G$400,6,FALSE),NA())</f>
        <v>#N/A</v>
      </c>
      <c r="H174" s="19" t="e">
        <f t="shared" si="10"/>
        <v>#N/A</v>
      </c>
      <c r="I174" s="19"/>
      <c r="J174" s="19" t="e">
        <f t="shared" si="11"/>
        <v>#N/A</v>
      </c>
    </row>
    <row r="175" spans="7:10" x14ac:dyDescent="0.2">
      <c r="G175" s="7" t="e">
        <f>IF(E175="Fill Up",VLOOKUP(A175,'ml regning'!$B$3:$G$400,6,FALSE),NA())</f>
        <v>#N/A</v>
      </c>
      <c r="H175" s="19" t="e">
        <f t="shared" si="10"/>
        <v>#N/A</v>
      </c>
      <c r="I175" s="19"/>
      <c r="J175" s="19" t="e">
        <f t="shared" si="11"/>
        <v>#N/A</v>
      </c>
    </row>
    <row r="176" spans="7:10" x14ac:dyDescent="0.2">
      <c r="G176" s="7" t="e">
        <f>IF(E176="Fill Up",VLOOKUP(A176,'ml regning'!$B$3:$G$400,6,FALSE),NA())</f>
        <v>#N/A</v>
      </c>
      <c r="H176" s="19" t="e">
        <f t="shared" si="10"/>
        <v>#N/A</v>
      </c>
      <c r="I176" s="19"/>
      <c r="J176" s="19" t="e">
        <f t="shared" si="11"/>
        <v>#N/A</v>
      </c>
    </row>
    <row r="177" spans="7:10" x14ac:dyDescent="0.2">
      <c r="G177" s="7" t="e">
        <f>IF(E177="Fill Up",VLOOKUP(A177,'ml regning'!$B$3:$G$400,6,FALSE),NA())</f>
        <v>#N/A</v>
      </c>
      <c r="H177" s="19" t="e">
        <f t="shared" si="10"/>
        <v>#N/A</v>
      </c>
      <c r="I177" s="19"/>
      <c r="J177" s="19" t="e">
        <f t="shared" si="11"/>
        <v>#N/A</v>
      </c>
    </row>
    <row r="178" spans="7:10" x14ac:dyDescent="0.2">
      <c r="G178" s="7" t="e">
        <f>IF(E178="Fill Up",VLOOKUP(A178,'ml regning'!$B$3:$G$400,6,FALSE),NA())</f>
        <v>#N/A</v>
      </c>
      <c r="H178" s="19" t="e">
        <f t="shared" si="10"/>
        <v>#N/A</v>
      </c>
      <c r="I178" s="19"/>
      <c r="J178" s="19" t="e">
        <f t="shared" si="11"/>
        <v>#N/A</v>
      </c>
    </row>
    <row r="179" spans="7:10" x14ac:dyDescent="0.2">
      <c r="G179" s="7" t="e">
        <f>IF(E179="Fill Up",VLOOKUP(A179,'ml regning'!$B$3:$G$400,6,FALSE),NA())</f>
        <v>#N/A</v>
      </c>
      <c r="H179" s="19" t="e">
        <f t="shared" si="10"/>
        <v>#N/A</v>
      </c>
      <c r="I179" s="19"/>
      <c r="J179" s="19" t="e">
        <f t="shared" si="11"/>
        <v>#N/A</v>
      </c>
    </row>
    <row r="180" spans="7:10" x14ac:dyDescent="0.2">
      <c r="G180" s="7" t="e">
        <f>IF(E180="Fill Up",VLOOKUP(A180,'ml regning'!$B$3:$G$400,6,FALSE),NA())</f>
        <v>#N/A</v>
      </c>
      <c r="H180" s="19" t="e">
        <f t="shared" si="10"/>
        <v>#N/A</v>
      </c>
      <c r="I180" s="19"/>
      <c r="J180" s="19" t="e">
        <f t="shared" si="11"/>
        <v>#N/A</v>
      </c>
    </row>
    <row r="181" spans="7:10" x14ac:dyDescent="0.2">
      <c r="G181" s="7" t="e">
        <f>IF(E181="Fill Up",VLOOKUP(A181,'ml regning'!$B$3:$G$400,6,FALSE),NA())</f>
        <v>#N/A</v>
      </c>
      <c r="H181" s="19" t="e">
        <f t="shared" si="10"/>
        <v>#N/A</v>
      </c>
      <c r="I181" s="19"/>
      <c r="J181" s="19" t="e">
        <f t="shared" si="11"/>
        <v>#N/A</v>
      </c>
    </row>
    <row r="182" spans="7:10" x14ac:dyDescent="0.2">
      <c r="G182" s="7" t="e">
        <f>IF(E182="Fill Up",VLOOKUP(A182,'ml regning'!$B$3:$G$400,6,FALSE),NA())</f>
        <v>#N/A</v>
      </c>
      <c r="H182" s="19" t="e">
        <f t="shared" si="10"/>
        <v>#N/A</v>
      </c>
      <c r="I182" s="19"/>
      <c r="J182" s="19" t="e">
        <f t="shared" si="11"/>
        <v>#N/A</v>
      </c>
    </row>
    <row r="183" spans="7:10" x14ac:dyDescent="0.2">
      <c r="G183" s="7" t="e">
        <f>IF(E183="Fill Up",VLOOKUP(A183,'ml regning'!$B$3:$G$400,6,FALSE),NA())</f>
        <v>#N/A</v>
      </c>
      <c r="H183" s="19" t="e">
        <f t="shared" si="10"/>
        <v>#N/A</v>
      </c>
      <c r="I183" s="19"/>
      <c r="J183" s="19" t="e">
        <f t="shared" si="11"/>
        <v>#N/A</v>
      </c>
    </row>
    <row r="184" spans="7:10" x14ac:dyDescent="0.2">
      <c r="G184" s="7" t="e">
        <f>IF(E184="Fill Up",VLOOKUP(A184,'ml regning'!$B$3:$G$400,6,FALSE),NA())</f>
        <v>#N/A</v>
      </c>
      <c r="H184" s="19" t="e">
        <f t="shared" si="10"/>
        <v>#N/A</v>
      </c>
      <c r="I184" s="19"/>
      <c r="J184" s="19" t="e">
        <f t="shared" si="11"/>
        <v>#N/A</v>
      </c>
    </row>
    <row r="185" spans="7:10" x14ac:dyDescent="0.2">
      <c r="G185" s="7" t="e">
        <f>IF(E185="Fill Up",VLOOKUP(A185,'ml regning'!$B$3:$G$400,6,FALSE),NA())</f>
        <v>#N/A</v>
      </c>
      <c r="H185" s="19" t="e">
        <f t="shared" si="10"/>
        <v>#N/A</v>
      </c>
      <c r="I185" s="19"/>
      <c r="J185" s="19" t="e">
        <f t="shared" si="11"/>
        <v>#N/A</v>
      </c>
    </row>
    <row r="186" spans="7:10" x14ac:dyDescent="0.2">
      <c r="G186" s="7" t="e">
        <f>IF(E186="Fill Up",VLOOKUP(A186,'ml regning'!$B$3:$G$400,6,FALSE),NA())</f>
        <v>#N/A</v>
      </c>
      <c r="H186" s="19" t="e">
        <f t="shared" si="10"/>
        <v>#N/A</v>
      </c>
      <c r="I186" s="19"/>
      <c r="J186" s="19" t="e">
        <f t="shared" si="11"/>
        <v>#N/A</v>
      </c>
    </row>
    <row r="187" spans="7:10" x14ac:dyDescent="0.2">
      <c r="G187" s="7" t="e">
        <f>IF(E187="Fill Up",VLOOKUP(A187,'ml regning'!$B$3:$G$400,6,FALSE),NA())</f>
        <v>#N/A</v>
      </c>
      <c r="H187" s="19" t="e">
        <f t="shared" si="10"/>
        <v>#N/A</v>
      </c>
      <c r="I187" s="19"/>
      <c r="J187" s="19" t="e">
        <f t="shared" si="11"/>
        <v>#N/A</v>
      </c>
    </row>
    <row r="188" spans="7:10" x14ac:dyDescent="0.2">
      <c r="G188" s="7" t="e">
        <f>IF(E188="Fill Up",VLOOKUP(A188,'ml regning'!$B$3:$G$400,6,FALSE),NA())</f>
        <v>#N/A</v>
      </c>
      <c r="H188" s="19" t="e">
        <f t="shared" si="10"/>
        <v>#N/A</v>
      </c>
      <c r="I188" s="19"/>
      <c r="J188" s="19" t="e">
        <f t="shared" si="11"/>
        <v>#N/A</v>
      </c>
    </row>
    <row r="189" spans="7:10" x14ac:dyDescent="0.2">
      <c r="G189" s="7" t="e">
        <f>IF(E189="Fill Up",VLOOKUP(A189,'ml regning'!$B$3:$G$400,6,FALSE),NA())</f>
        <v>#N/A</v>
      </c>
      <c r="H189" s="19" t="e">
        <f t="shared" si="10"/>
        <v>#N/A</v>
      </c>
      <c r="I189" s="19"/>
      <c r="J189" s="19" t="e">
        <f t="shared" si="11"/>
        <v>#N/A</v>
      </c>
    </row>
    <row r="190" spans="7:10" x14ac:dyDescent="0.2">
      <c r="G190" s="7" t="e">
        <f>IF(E190="Fill Up",VLOOKUP(A190,'ml regning'!$B$3:$G$400,6,FALSE),NA())</f>
        <v>#N/A</v>
      </c>
      <c r="H190" s="19" t="e">
        <f t="shared" si="10"/>
        <v>#N/A</v>
      </c>
      <c r="I190" s="19"/>
      <c r="J190" s="19" t="e">
        <f t="shared" si="11"/>
        <v>#N/A</v>
      </c>
    </row>
    <row r="191" spans="7:10" x14ac:dyDescent="0.2">
      <c r="G191" s="7" t="e">
        <f>IF(E191="Fill Up",VLOOKUP(A191,'ml regning'!$B$3:$G$400,6,FALSE),NA())</f>
        <v>#N/A</v>
      </c>
      <c r="H191" s="19" t="e">
        <f t="shared" si="10"/>
        <v>#N/A</v>
      </c>
      <c r="I191" s="19"/>
      <c r="J191" s="19" t="e">
        <f t="shared" si="11"/>
        <v>#N/A</v>
      </c>
    </row>
    <row r="192" spans="7:10" x14ac:dyDescent="0.2">
      <c r="G192" s="7" t="e">
        <f>IF(E192="Fill Up",VLOOKUP(A192,'ml regning'!$B$3:$G$400,6,FALSE),NA())</f>
        <v>#N/A</v>
      </c>
      <c r="H192" s="19" t="e">
        <f t="shared" si="10"/>
        <v>#N/A</v>
      </c>
      <c r="I192" s="19"/>
      <c r="J192" s="19" t="e">
        <f t="shared" si="11"/>
        <v>#N/A</v>
      </c>
    </row>
    <row r="193" spans="7:10" x14ac:dyDescent="0.2">
      <c r="G193" s="7" t="e">
        <f>IF(E193="Fill Up",VLOOKUP(A193,'ml regning'!$B$3:$G$400,6,FALSE),NA())</f>
        <v>#N/A</v>
      </c>
      <c r="H193" s="19" t="e">
        <f t="shared" si="10"/>
        <v>#N/A</v>
      </c>
      <c r="I193" s="19"/>
      <c r="J193" s="19" t="e">
        <f t="shared" si="11"/>
        <v>#N/A</v>
      </c>
    </row>
    <row r="194" spans="7:10" x14ac:dyDescent="0.2">
      <c r="G194" s="7" t="e">
        <f>IF(E194="Fill Up",VLOOKUP(A194,'ml regning'!$B$3:$G$400,6,FALSE),NA())</f>
        <v>#N/A</v>
      </c>
      <c r="H194" s="19" t="e">
        <f t="shared" si="10"/>
        <v>#N/A</v>
      </c>
      <c r="I194" s="19"/>
      <c r="J194" s="19" t="e">
        <f t="shared" si="11"/>
        <v>#N/A</v>
      </c>
    </row>
    <row r="195" spans="7:10" x14ac:dyDescent="0.2">
      <c r="G195" s="7" t="e">
        <f>IF(E195="Fill Up",VLOOKUP(A195,'ml regning'!$B$3:$G$400,6,FALSE),NA())</f>
        <v>#N/A</v>
      </c>
      <c r="H195" s="19" t="e">
        <f t="shared" si="10"/>
        <v>#N/A</v>
      </c>
      <c r="I195" s="19"/>
      <c r="J195" s="19" t="e">
        <f t="shared" si="11"/>
        <v>#N/A</v>
      </c>
    </row>
    <row r="196" spans="7:10" x14ac:dyDescent="0.2">
      <c r="G196" s="7" t="e">
        <f>IF(E196="Fill Up",VLOOKUP(A196,'ml regning'!$B$3:$G$400,6,FALSE),NA())</f>
        <v>#N/A</v>
      </c>
      <c r="H196" s="19" t="e">
        <f t="shared" si="10"/>
        <v>#N/A</v>
      </c>
      <c r="I196" s="19"/>
      <c r="J196" s="19" t="e">
        <f t="shared" si="11"/>
        <v>#N/A</v>
      </c>
    </row>
    <row r="197" spans="7:10" x14ac:dyDescent="0.2">
      <c r="G197" s="7" t="e">
        <f>IF(E197="Fill Up",VLOOKUP(A197,'ml regning'!$B$3:$G$400,6,FALSE),NA())</f>
        <v>#N/A</v>
      </c>
      <c r="H197" s="19" t="e">
        <f t="shared" si="10"/>
        <v>#N/A</v>
      </c>
      <c r="I197" s="19"/>
      <c r="J197" s="19" t="e">
        <f t="shared" si="11"/>
        <v>#N/A</v>
      </c>
    </row>
    <row r="198" spans="7:10" x14ac:dyDescent="0.2">
      <c r="G198" s="7" t="e">
        <f>IF(E198="Fill Up",VLOOKUP(A198,'ml regning'!$B$3:$G$400,6,FALSE),NA())</f>
        <v>#N/A</v>
      </c>
      <c r="H198" s="19" t="e">
        <f t="shared" si="10"/>
        <v>#N/A</v>
      </c>
      <c r="I198" s="19"/>
      <c r="J198" s="19" t="e">
        <f t="shared" si="11"/>
        <v>#N/A</v>
      </c>
    </row>
    <row r="199" spans="7:10" x14ac:dyDescent="0.2">
      <c r="G199" s="7" t="e">
        <f>IF(E199="Fill Up",VLOOKUP(A199,'ml regning'!$B$3:$G$400,6,FALSE),NA())</f>
        <v>#N/A</v>
      </c>
      <c r="H199" s="19" t="e">
        <f t="shared" si="10"/>
        <v>#N/A</v>
      </c>
      <c r="I199" s="19"/>
      <c r="J199" s="19" t="e">
        <f t="shared" si="11"/>
        <v>#N/A</v>
      </c>
    </row>
    <row r="200" spans="7:10" x14ac:dyDescent="0.2">
      <c r="G200" s="7" t="e">
        <f>IF(E200="Fill Up",VLOOKUP(A200,'ml regning'!$B$3:$G$400,6,FALSE),NA())</f>
        <v>#N/A</v>
      </c>
      <c r="H200" s="19" t="e">
        <f t="shared" si="10"/>
        <v>#N/A</v>
      </c>
      <c r="I200" s="19"/>
      <c r="J200" s="19" t="e">
        <f t="shared" si="11"/>
        <v>#N/A</v>
      </c>
    </row>
    <row r="201" spans="7:10" x14ac:dyDescent="0.2">
      <c r="G201" s="7" t="e">
        <f>IF(E201="Fill Up",VLOOKUP(A201,'ml regning'!$B$3:$G$400,6,FALSE),NA())</f>
        <v>#N/A</v>
      </c>
      <c r="H201" s="19" t="e">
        <f t="shared" si="10"/>
        <v>#N/A</v>
      </c>
      <c r="I201" s="19"/>
      <c r="J201" s="19" t="e">
        <f t="shared" si="11"/>
        <v>#N/A</v>
      </c>
    </row>
    <row r="202" spans="7:10" x14ac:dyDescent="0.2">
      <c r="G202" s="7" t="e">
        <f>IF(E202="Fill Up",VLOOKUP(A202,'ml regning'!$B$3:$G$400,6,FALSE),NA())</f>
        <v>#N/A</v>
      </c>
      <c r="H202" s="19" t="e">
        <f t="shared" si="10"/>
        <v>#N/A</v>
      </c>
      <c r="I202" s="19"/>
      <c r="J202" s="19" t="e">
        <f t="shared" si="11"/>
        <v>#N/A</v>
      </c>
    </row>
    <row r="203" spans="7:10" x14ac:dyDescent="0.2">
      <c r="G203" s="7" t="e">
        <f>IF(E203="Fill Up",VLOOKUP(A203,'ml regning'!$B$3:$G$400,6,FALSE),NA())</f>
        <v>#N/A</v>
      </c>
      <c r="H203" s="19" t="e">
        <f t="shared" si="10"/>
        <v>#N/A</v>
      </c>
      <c r="I203" s="19"/>
      <c r="J203" s="19" t="e">
        <f t="shared" si="11"/>
        <v>#N/A</v>
      </c>
    </row>
    <row r="204" spans="7:10" x14ac:dyDescent="0.2">
      <c r="G204" s="7" t="e">
        <f>IF(E204="Fill Up",VLOOKUP(A204,'ml regning'!$B$3:$G$400,6,FALSE),NA())</f>
        <v>#N/A</v>
      </c>
      <c r="H204" s="19" t="e">
        <f t="shared" si="10"/>
        <v>#N/A</v>
      </c>
      <c r="I204" s="19"/>
      <c r="J204" s="19" t="e">
        <f t="shared" si="11"/>
        <v>#N/A</v>
      </c>
    </row>
    <row r="205" spans="7:10" x14ac:dyDescent="0.2">
      <c r="G205" s="7" t="e">
        <f>IF(E205="Fill Up",VLOOKUP(A205,'ml regning'!$B$3:$G$400,6,FALSE),NA())</f>
        <v>#N/A</v>
      </c>
      <c r="H205" s="19" t="e">
        <f t="shared" si="10"/>
        <v>#N/A</v>
      </c>
      <c r="I205" s="19"/>
      <c r="J205" s="19" t="e">
        <f t="shared" si="11"/>
        <v>#N/A</v>
      </c>
    </row>
    <row r="206" spans="7:10" x14ac:dyDescent="0.2">
      <c r="G206" s="7" t="e">
        <f>IF(E206="Fill Up",VLOOKUP(A206,'ml regning'!$B$3:$G$400,6,FALSE),NA())</f>
        <v>#N/A</v>
      </c>
      <c r="H206" s="19" t="e">
        <f t="shared" si="10"/>
        <v>#N/A</v>
      </c>
      <c r="I206" s="19"/>
      <c r="J206" s="19" t="e">
        <f t="shared" si="11"/>
        <v>#N/A</v>
      </c>
    </row>
    <row r="207" spans="7:10" x14ac:dyDescent="0.2">
      <c r="G207" s="7" t="e">
        <f>IF(E207="Fill Up",VLOOKUP(A207,'ml regning'!$B$3:$G$400,6,FALSE),NA())</f>
        <v>#N/A</v>
      </c>
      <c r="H207" s="19" t="e">
        <f t="shared" si="10"/>
        <v>#N/A</v>
      </c>
      <c r="I207" s="19"/>
      <c r="J207" s="19" t="e">
        <f t="shared" si="11"/>
        <v>#N/A</v>
      </c>
    </row>
    <row r="208" spans="7:10" x14ac:dyDescent="0.2">
      <c r="G208" s="7" t="e">
        <f>IF(E208="Fill Up",VLOOKUP(A208,'ml regning'!$B$3:$G$400,6,FALSE),NA())</f>
        <v>#N/A</v>
      </c>
      <c r="H208" s="19" t="e">
        <f t="shared" si="10"/>
        <v>#N/A</v>
      </c>
      <c r="I208" s="19"/>
      <c r="J208" s="19" t="e">
        <f t="shared" si="11"/>
        <v>#N/A</v>
      </c>
    </row>
    <row r="209" spans="7:10" x14ac:dyDescent="0.2">
      <c r="G209" s="7" t="e">
        <f>IF(E209="Fill Up",VLOOKUP(A209,'ml regning'!$B$3:$G$400,6,FALSE),NA())</f>
        <v>#N/A</v>
      </c>
      <c r="H209" s="19" t="e">
        <f t="shared" si="10"/>
        <v>#N/A</v>
      </c>
      <c r="I209" s="19"/>
      <c r="J209" s="19" t="e">
        <f t="shared" si="11"/>
        <v>#N/A</v>
      </c>
    </row>
    <row r="210" spans="7:10" x14ac:dyDescent="0.2">
      <c r="G210" s="7" t="e">
        <f>IF(E210="Fill Up",VLOOKUP(A210,'ml regning'!$B$3:$G$400,6,FALSE),NA())</f>
        <v>#N/A</v>
      </c>
      <c r="H210" s="19" t="e">
        <f t="shared" si="10"/>
        <v>#N/A</v>
      </c>
      <c r="I210" s="19"/>
      <c r="J210" s="19" t="e">
        <f t="shared" si="11"/>
        <v>#N/A</v>
      </c>
    </row>
    <row r="211" spans="7:10" x14ac:dyDescent="0.2">
      <c r="G211" s="7" t="e">
        <f>IF(E211="Fill Up",VLOOKUP(A211,'ml regning'!$B$3:$G$400,6,FALSE),NA())</f>
        <v>#N/A</v>
      </c>
      <c r="H211" s="19" t="e">
        <f t="shared" si="10"/>
        <v>#N/A</v>
      </c>
      <c r="I211" s="19"/>
      <c r="J211" s="19" t="e">
        <f t="shared" si="11"/>
        <v>#N/A</v>
      </c>
    </row>
    <row r="212" spans="7:10" x14ac:dyDescent="0.2">
      <c r="G212" s="7" t="e">
        <f>IF(E212="Fill Up",VLOOKUP(A212,'ml regning'!$B$3:$G$400,6,FALSE),NA())</f>
        <v>#N/A</v>
      </c>
      <c r="H212" s="19" t="e">
        <f t="shared" si="10"/>
        <v>#N/A</v>
      </c>
      <c r="I212" s="19"/>
      <c r="J212" s="19" t="e">
        <f t="shared" si="11"/>
        <v>#N/A</v>
      </c>
    </row>
    <row r="213" spans="7:10" x14ac:dyDescent="0.2">
      <c r="G213" s="7" t="e">
        <f>IF(E213="Fill Up",VLOOKUP(A213,'ml regning'!$B$3:$G$400,6,FALSE),NA())</f>
        <v>#N/A</v>
      </c>
      <c r="H213" s="19" t="e">
        <f t="shared" si="10"/>
        <v>#N/A</v>
      </c>
      <c r="I213" s="19"/>
      <c r="J213" s="19" t="e">
        <f t="shared" si="11"/>
        <v>#N/A</v>
      </c>
    </row>
    <row r="214" spans="7:10" x14ac:dyDescent="0.2">
      <c r="G214" s="7" t="e">
        <f>IF(E214="Fill Up",VLOOKUP(A214,'ml regning'!$B$3:$G$400,6,FALSE),NA())</f>
        <v>#N/A</v>
      </c>
      <c r="H214" s="19" t="e">
        <f t="shared" si="10"/>
        <v>#N/A</v>
      </c>
      <c r="I214" s="19"/>
      <c r="J214" s="19" t="e">
        <f t="shared" si="11"/>
        <v>#N/A</v>
      </c>
    </row>
    <row r="215" spans="7:10" x14ac:dyDescent="0.2">
      <c r="G215" s="7" t="e">
        <f>IF(E215="Fill Up",VLOOKUP(A215,'ml regning'!$B$3:$G$400,6,FALSE),NA())</f>
        <v>#N/A</v>
      </c>
      <c r="H215" s="19" t="e">
        <f t="shared" ref="H215:H278" si="12">+(B215-B214)/G215</f>
        <v>#N/A</v>
      </c>
      <c r="I215" s="19"/>
      <c r="J215" s="19" t="e">
        <f t="shared" ref="J215:J278" si="13">IF(I215=0,#N/A,100/I215)</f>
        <v>#N/A</v>
      </c>
    </row>
    <row r="216" spans="7:10" x14ac:dyDescent="0.2">
      <c r="G216" s="7" t="e">
        <f>IF(E216="Fill Up",VLOOKUP(A216,'ml regning'!$B$3:$G$400,6,FALSE),NA())</f>
        <v>#N/A</v>
      </c>
      <c r="H216" s="19" t="e">
        <f t="shared" si="12"/>
        <v>#N/A</v>
      </c>
      <c r="I216" s="19"/>
      <c r="J216" s="19" t="e">
        <f t="shared" si="13"/>
        <v>#N/A</v>
      </c>
    </row>
    <row r="217" spans="7:10" x14ac:dyDescent="0.2">
      <c r="G217" s="7" t="e">
        <f>IF(E217="Fill Up",VLOOKUP(A217,'ml regning'!$B$3:$G$400,6,FALSE),NA())</f>
        <v>#N/A</v>
      </c>
      <c r="H217" s="19" t="e">
        <f t="shared" si="12"/>
        <v>#N/A</v>
      </c>
      <c r="I217" s="19"/>
      <c r="J217" s="19" t="e">
        <f t="shared" si="13"/>
        <v>#N/A</v>
      </c>
    </row>
    <row r="218" spans="7:10" x14ac:dyDescent="0.2">
      <c r="G218" s="7" t="e">
        <f>IF(E218="Fill Up",VLOOKUP(A218,'ml regning'!$B$3:$G$400,6,FALSE),NA())</f>
        <v>#N/A</v>
      </c>
      <c r="H218" s="19" t="e">
        <f t="shared" si="12"/>
        <v>#N/A</v>
      </c>
      <c r="I218" s="19"/>
      <c r="J218" s="19" t="e">
        <f t="shared" si="13"/>
        <v>#N/A</v>
      </c>
    </row>
    <row r="219" spans="7:10" x14ac:dyDescent="0.2">
      <c r="G219" s="7" t="e">
        <f>IF(E219="Fill Up",VLOOKUP(A219,'ml regning'!$B$3:$G$400,6,FALSE),NA())</f>
        <v>#N/A</v>
      </c>
      <c r="H219" s="19" t="e">
        <f t="shared" si="12"/>
        <v>#N/A</v>
      </c>
      <c r="I219" s="19"/>
      <c r="J219" s="19" t="e">
        <f t="shared" si="13"/>
        <v>#N/A</v>
      </c>
    </row>
    <row r="220" spans="7:10" x14ac:dyDescent="0.2">
      <c r="G220" s="7" t="e">
        <f>IF(E220="Fill Up",VLOOKUP(A220,'ml regning'!$B$3:$G$400,6,FALSE),NA())</f>
        <v>#N/A</v>
      </c>
      <c r="H220" s="19" t="e">
        <f t="shared" si="12"/>
        <v>#N/A</v>
      </c>
      <c r="I220" s="19"/>
      <c r="J220" s="19" t="e">
        <f t="shared" si="13"/>
        <v>#N/A</v>
      </c>
    </row>
    <row r="221" spans="7:10" x14ac:dyDescent="0.2">
      <c r="G221" s="7" t="e">
        <f>IF(E221="Fill Up",VLOOKUP(A221,'ml regning'!$B$3:$G$400,6,FALSE),NA())</f>
        <v>#N/A</v>
      </c>
      <c r="H221" s="19" t="e">
        <f t="shared" si="12"/>
        <v>#N/A</v>
      </c>
      <c r="I221" s="19"/>
      <c r="J221" s="19" t="e">
        <f t="shared" si="13"/>
        <v>#N/A</v>
      </c>
    </row>
    <row r="222" spans="7:10" x14ac:dyDescent="0.2">
      <c r="G222" s="7" t="e">
        <f>IF(E222="Fill Up",VLOOKUP(A222,'ml regning'!$B$3:$G$400,6,FALSE),NA())</f>
        <v>#N/A</v>
      </c>
      <c r="H222" s="19" t="e">
        <f t="shared" si="12"/>
        <v>#N/A</v>
      </c>
      <c r="I222" s="19"/>
      <c r="J222" s="19" t="e">
        <f t="shared" si="13"/>
        <v>#N/A</v>
      </c>
    </row>
    <row r="223" spans="7:10" x14ac:dyDescent="0.2">
      <c r="G223" s="7" t="e">
        <f>IF(E223="Fill Up",VLOOKUP(A223,'ml regning'!$B$3:$G$400,6,FALSE),NA())</f>
        <v>#N/A</v>
      </c>
      <c r="H223" s="19" t="e">
        <f t="shared" si="12"/>
        <v>#N/A</v>
      </c>
      <c r="I223" s="19"/>
      <c r="J223" s="19" t="e">
        <f t="shared" si="13"/>
        <v>#N/A</v>
      </c>
    </row>
    <row r="224" spans="7:10" x14ac:dyDescent="0.2">
      <c r="G224" s="7" t="e">
        <f>IF(E224="Fill Up",VLOOKUP(A224,'ml regning'!$B$3:$G$400,6,FALSE),NA())</f>
        <v>#N/A</v>
      </c>
      <c r="H224" s="19" t="e">
        <f t="shared" si="12"/>
        <v>#N/A</v>
      </c>
      <c r="I224" s="19"/>
      <c r="J224" s="19" t="e">
        <f t="shared" si="13"/>
        <v>#N/A</v>
      </c>
    </row>
    <row r="225" spans="7:10" x14ac:dyDescent="0.2">
      <c r="G225" s="7" t="e">
        <f>IF(E225="Fill Up",VLOOKUP(A225,'ml regning'!$B$3:$G$400,6,FALSE),NA())</f>
        <v>#N/A</v>
      </c>
      <c r="H225" s="19" t="e">
        <f t="shared" si="12"/>
        <v>#N/A</v>
      </c>
      <c r="I225" s="19"/>
      <c r="J225" s="19" t="e">
        <f t="shared" si="13"/>
        <v>#N/A</v>
      </c>
    </row>
    <row r="226" spans="7:10" x14ac:dyDescent="0.2">
      <c r="G226" s="7" t="e">
        <f>IF(E226="Fill Up",VLOOKUP(A226,'ml regning'!$B$3:$G$400,6,FALSE),NA())</f>
        <v>#N/A</v>
      </c>
      <c r="H226" s="19" t="e">
        <f t="shared" si="12"/>
        <v>#N/A</v>
      </c>
      <c r="I226" s="19"/>
      <c r="J226" s="19" t="e">
        <f t="shared" si="13"/>
        <v>#N/A</v>
      </c>
    </row>
    <row r="227" spans="7:10" x14ac:dyDescent="0.2">
      <c r="G227" s="7" t="e">
        <f>IF(E227="Fill Up",VLOOKUP(A227,'ml regning'!$B$3:$G$400,6,FALSE),NA())</f>
        <v>#N/A</v>
      </c>
      <c r="H227" s="19" t="e">
        <f t="shared" si="12"/>
        <v>#N/A</v>
      </c>
      <c r="I227" s="19"/>
      <c r="J227" s="19" t="e">
        <f t="shared" si="13"/>
        <v>#N/A</v>
      </c>
    </row>
    <row r="228" spans="7:10" x14ac:dyDescent="0.2">
      <c r="G228" s="7" t="e">
        <f>IF(E228="Fill Up",VLOOKUP(A228,'ml regning'!$B$3:$G$400,6,FALSE),NA())</f>
        <v>#N/A</v>
      </c>
      <c r="H228" s="19" t="e">
        <f t="shared" si="12"/>
        <v>#N/A</v>
      </c>
      <c r="I228" s="19"/>
      <c r="J228" s="19" t="e">
        <f t="shared" si="13"/>
        <v>#N/A</v>
      </c>
    </row>
    <row r="229" spans="7:10" x14ac:dyDescent="0.2">
      <c r="G229" s="7" t="e">
        <f>IF(E229="Fill Up",VLOOKUP(A229,'ml regning'!$B$3:$G$400,6,FALSE),NA())</f>
        <v>#N/A</v>
      </c>
      <c r="H229" s="19" t="e">
        <f t="shared" si="12"/>
        <v>#N/A</v>
      </c>
      <c r="I229" s="19"/>
      <c r="J229" s="19" t="e">
        <f t="shared" si="13"/>
        <v>#N/A</v>
      </c>
    </row>
    <row r="230" spans="7:10" x14ac:dyDescent="0.2">
      <c r="G230" s="7" t="e">
        <f>IF(E230="Fill Up",VLOOKUP(A230,'ml regning'!$B$3:$G$400,6,FALSE),NA())</f>
        <v>#N/A</v>
      </c>
      <c r="H230" s="19" t="e">
        <f t="shared" si="12"/>
        <v>#N/A</v>
      </c>
      <c r="I230" s="19"/>
      <c r="J230" s="19" t="e">
        <f t="shared" si="13"/>
        <v>#N/A</v>
      </c>
    </row>
    <row r="231" spans="7:10" x14ac:dyDescent="0.2">
      <c r="G231" s="7" t="e">
        <f>IF(E231="Fill Up",VLOOKUP(A231,'ml regning'!$B$3:$G$400,6,FALSE),NA())</f>
        <v>#N/A</v>
      </c>
      <c r="H231" s="19" t="e">
        <f t="shared" si="12"/>
        <v>#N/A</v>
      </c>
      <c r="I231" s="19"/>
      <c r="J231" s="19" t="e">
        <f t="shared" si="13"/>
        <v>#N/A</v>
      </c>
    </row>
    <row r="232" spans="7:10" x14ac:dyDescent="0.2">
      <c r="G232" s="7" t="e">
        <f>IF(E232="Fill Up",VLOOKUP(A232,'ml regning'!$B$3:$G$400,6,FALSE),NA())</f>
        <v>#N/A</v>
      </c>
      <c r="H232" s="19" t="e">
        <f t="shared" si="12"/>
        <v>#N/A</v>
      </c>
      <c r="I232" s="19"/>
      <c r="J232" s="19" t="e">
        <f t="shared" si="13"/>
        <v>#N/A</v>
      </c>
    </row>
    <row r="233" spans="7:10" x14ac:dyDescent="0.2">
      <c r="G233" s="7" t="e">
        <f>IF(E233="Fill Up",VLOOKUP(A233,'ml regning'!$B$3:$G$400,6,FALSE),NA())</f>
        <v>#N/A</v>
      </c>
      <c r="H233" s="19" t="e">
        <f t="shared" si="12"/>
        <v>#N/A</v>
      </c>
      <c r="I233" s="19"/>
      <c r="J233" s="19" t="e">
        <f t="shared" si="13"/>
        <v>#N/A</v>
      </c>
    </row>
    <row r="234" spans="7:10" x14ac:dyDescent="0.2">
      <c r="G234" s="7" t="e">
        <f>IF(E234="Fill Up",VLOOKUP(A234,'ml regning'!$B$3:$G$400,6,FALSE),NA())</f>
        <v>#N/A</v>
      </c>
      <c r="H234" s="19" t="e">
        <f t="shared" si="12"/>
        <v>#N/A</v>
      </c>
      <c r="I234" s="19"/>
      <c r="J234" s="19" t="e">
        <f t="shared" si="13"/>
        <v>#N/A</v>
      </c>
    </row>
    <row r="235" spans="7:10" x14ac:dyDescent="0.2">
      <c r="G235" s="7" t="e">
        <f>IF(E235="Fill Up",VLOOKUP(A235,'ml regning'!$B$3:$G$400,6,FALSE),NA())</f>
        <v>#N/A</v>
      </c>
      <c r="H235" s="19" t="e">
        <f t="shared" si="12"/>
        <v>#N/A</v>
      </c>
      <c r="I235" s="19"/>
      <c r="J235" s="19" t="e">
        <f t="shared" si="13"/>
        <v>#N/A</v>
      </c>
    </row>
    <row r="236" spans="7:10" x14ac:dyDescent="0.2">
      <c r="G236" s="7" t="e">
        <f>IF(E236="Fill Up",VLOOKUP(A236,'ml regning'!$B$3:$G$400,6,FALSE),NA())</f>
        <v>#N/A</v>
      </c>
      <c r="H236" s="19" t="e">
        <f t="shared" si="12"/>
        <v>#N/A</v>
      </c>
      <c r="I236" s="19"/>
      <c r="J236" s="19" t="e">
        <f t="shared" si="13"/>
        <v>#N/A</v>
      </c>
    </row>
    <row r="237" spans="7:10" x14ac:dyDescent="0.2">
      <c r="G237" s="7" t="e">
        <f>IF(E237="Fill Up",VLOOKUP(A237,'ml regning'!$B$3:$G$400,6,FALSE),NA())</f>
        <v>#N/A</v>
      </c>
      <c r="H237" s="19" t="e">
        <f t="shared" si="12"/>
        <v>#N/A</v>
      </c>
      <c r="I237" s="19"/>
      <c r="J237" s="19" t="e">
        <f t="shared" si="13"/>
        <v>#N/A</v>
      </c>
    </row>
    <row r="238" spans="7:10" x14ac:dyDescent="0.2">
      <c r="G238" s="7" t="e">
        <f>IF(E238="Fill Up",VLOOKUP(A238,'ml regning'!$B$3:$G$400,6,FALSE),NA())</f>
        <v>#N/A</v>
      </c>
      <c r="H238" s="19" t="e">
        <f t="shared" si="12"/>
        <v>#N/A</v>
      </c>
      <c r="I238" s="19"/>
      <c r="J238" s="19" t="e">
        <f t="shared" si="13"/>
        <v>#N/A</v>
      </c>
    </row>
    <row r="239" spans="7:10" x14ac:dyDescent="0.2">
      <c r="G239" s="7" t="e">
        <f>IF(E239="Fill Up",VLOOKUP(A239,'ml regning'!$B$3:$G$400,6,FALSE),NA())</f>
        <v>#N/A</v>
      </c>
      <c r="H239" s="19" t="e">
        <f t="shared" si="12"/>
        <v>#N/A</v>
      </c>
      <c r="I239" s="19"/>
      <c r="J239" s="19" t="e">
        <f t="shared" si="13"/>
        <v>#N/A</v>
      </c>
    </row>
    <row r="240" spans="7:10" x14ac:dyDescent="0.2">
      <c r="G240" s="7" t="e">
        <f>IF(E240="Fill Up",VLOOKUP(A240,'ml regning'!$B$3:$G$400,6,FALSE),NA())</f>
        <v>#N/A</v>
      </c>
      <c r="H240" s="19" t="e">
        <f t="shared" si="12"/>
        <v>#N/A</v>
      </c>
      <c r="I240" s="19"/>
      <c r="J240" s="19" t="e">
        <f t="shared" si="13"/>
        <v>#N/A</v>
      </c>
    </row>
    <row r="241" spans="7:10" x14ac:dyDescent="0.2">
      <c r="G241" s="7" t="e">
        <f>IF(E241="Fill Up",VLOOKUP(A241,'ml regning'!$B$3:$G$400,6,FALSE),NA())</f>
        <v>#N/A</v>
      </c>
      <c r="H241" s="19" t="e">
        <f t="shared" si="12"/>
        <v>#N/A</v>
      </c>
      <c r="I241" s="19"/>
      <c r="J241" s="19" t="e">
        <f t="shared" si="13"/>
        <v>#N/A</v>
      </c>
    </row>
    <row r="242" spans="7:10" x14ac:dyDescent="0.2">
      <c r="G242" s="7" t="e">
        <f>IF(E242="Fill Up",VLOOKUP(A242,'ml regning'!$B$3:$G$400,6,FALSE),NA())</f>
        <v>#N/A</v>
      </c>
      <c r="H242" s="19" t="e">
        <f t="shared" si="12"/>
        <v>#N/A</v>
      </c>
      <c r="I242" s="19"/>
      <c r="J242" s="19" t="e">
        <f t="shared" si="13"/>
        <v>#N/A</v>
      </c>
    </row>
    <row r="243" spans="7:10" x14ac:dyDescent="0.2">
      <c r="G243" s="7" t="e">
        <f>IF(E243="Fill Up",VLOOKUP(A243,'ml regning'!$B$3:$G$400,6,FALSE),NA())</f>
        <v>#N/A</v>
      </c>
      <c r="H243" s="19" t="e">
        <f t="shared" si="12"/>
        <v>#N/A</v>
      </c>
      <c r="I243" s="19"/>
      <c r="J243" s="19" t="e">
        <f t="shared" si="13"/>
        <v>#N/A</v>
      </c>
    </row>
    <row r="244" spans="7:10" x14ac:dyDescent="0.2">
      <c r="G244" s="7" t="e">
        <f>IF(E244="Fill Up",VLOOKUP(A244,'ml regning'!$B$3:$G$400,6,FALSE),NA())</f>
        <v>#N/A</v>
      </c>
      <c r="H244" s="19" t="e">
        <f t="shared" si="12"/>
        <v>#N/A</v>
      </c>
      <c r="I244" s="19"/>
      <c r="J244" s="19" t="e">
        <f t="shared" si="13"/>
        <v>#N/A</v>
      </c>
    </row>
    <row r="245" spans="7:10" x14ac:dyDescent="0.2">
      <c r="G245" s="7" t="e">
        <f>IF(E245="Fill Up",VLOOKUP(A245,'ml regning'!$B$3:$G$400,6,FALSE),NA())</f>
        <v>#N/A</v>
      </c>
      <c r="H245" s="19" t="e">
        <f t="shared" si="12"/>
        <v>#N/A</v>
      </c>
      <c r="I245" s="19"/>
      <c r="J245" s="19" t="e">
        <f t="shared" si="13"/>
        <v>#N/A</v>
      </c>
    </row>
    <row r="246" spans="7:10" x14ac:dyDescent="0.2">
      <c r="G246" s="7" t="e">
        <f>IF(E246="Fill Up",VLOOKUP(A246,'ml regning'!$B$3:$G$400,6,FALSE),NA())</f>
        <v>#N/A</v>
      </c>
      <c r="H246" s="19" t="e">
        <f t="shared" si="12"/>
        <v>#N/A</v>
      </c>
      <c r="I246" s="19"/>
      <c r="J246" s="19" t="e">
        <f t="shared" si="13"/>
        <v>#N/A</v>
      </c>
    </row>
    <row r="247" spans="7:10" x14ac:dyDescent="0.2">
      <c r="G247" s="7" t="e">
        <f>IF(E247="Fill Up",VLOOKUP(A247,'ml regning'!$B$3:$G$400,6,FALSE),NA())</f>
        <v>#N/A</v>
      </c>
      <c r="H247" s="19" t="e">
        <f t="shared" si="12"/>
        <v>#N/A</v>
      </c>
      <c r="I247" s="19"/>
      <c r="J247" s="19" t="e">
        <f t="shared" si="13"/>
        <v>#N/A</v>
      </c>
    </row>
    <row r="248" spans="7:10" x14ac:dyDescent="0.2">
      <c r="G248" s="7" t="e">
        <f>IF(E248="Fill Up",VLOOKUP(A248,'ml regning'!$B$3:$G$400,6,FALSE),NA())</f>
        <v>#N/A</v>
      </c>
      <c r="H248" s="19" t="e">
        <f t="shared" si="12"/>
        <v>#N/A</v>
      </c>
      <c r="I248" s="19"/>
      <c r="J248" s="19" t="e">
        <f t="shared" si="13"/>
        <v>#N/A</v>
      </c>
    </row>
    <row r="249" spans="7:10" x14ac:dyDescent="0.2">
      <c r="G249" s="7" t="e">
        <f>IF(E249="Fill Up",VLOOKUP(A249,'ml regning'!$B$3:$G$400,6,FALSE),NA())</f>
        <v>#N/A</v>
      </c>
      <c r="H249" s="19" t="e">
        <f t="shared" si="12"/>
        <v>#N/A</v>
      </c>
      <c r="I249" s="19"/>
      <c r="J249" s="19" t="e">
        <f t="shared" si="13"/>
        <v>#N/A</v>
      </c>
    </row>
    <row r="250" spans="7:10" x14ac:dyDescent="0.2">
      <c r="G250" s="7" t="e">
        <f>IF(E250="Fill Up",VLOOKUP(A250,'ml regning'!$B$3:$G$400,6,FALSE),NA())</f>
        <v>#N/A</v>
      </c>
      <c r="H250" s="19" t="e">
        <f t="shared" si="12"/>
        <v>#N/A</v>
      </c>
      <c r="I250" s="19"/>
      <c r="J250" s="19" t="e">
        <f t="shared" si="13"/>
        <v>#N/A</v>
      </c>
    </row>
    <row r="251" spans="7:10" x14ac:dyDescent="0.2">
      <c r="G251" s="7" t="e">
        <f>IF(E251="Fill Up",VLOOKUP(A251,'ml regning'!$B$3:$G$400,6,FALSE),NA())</f>
        <v>#N/A</v>
      </c>
      <c r="H251" s="19" t="e">
        <f t="shared" si="12"/>
        <v>#N/A</v>
      </c>
      <c r="I251" s="19"/>
      <c r="J251" s="19" t="e">
        <f t="shared" si="13"/>
        <v>#N/A</v>
      </c>
    </row>
    <row r="252" spans="7:10" x14ac:dyDescent="0.2">
      <c r="G252" s="7" t="e">
        <f>IF(E252="Fill Up",VLOOKUP(A252,'ml regning'!$B$3:$G$400,6,FALSE),NA())</f>
        <v>#N/A</v>
      </c>
      <c r="H252" s="19" t="e">
        <f t="shared" si="12"/>
        <v>#N/A</v>
      </c>
      <c r="I252" s="19"/>
      <c r="J252" s="19" t="e">
        <f t="shared" si="13"/>
        <v>#N/A</v>
      </c>
    </row>
    <row r="253" spans="7:10" x14ac:dyDescent="0.2">
      <c r="G253" s="7" t="e">
        <f>IF(E253="Fill Up",VLOOKUP(A253,'ml regning'!$B$3:$G$400,6,FALSE),NA())</f>
        <v>#N/A</v>
      </c>
      <c r="H253" s="19" t="e">
        <f t="shared" si="12"/>
        <v>#N/A</v>
      </c>
      <c r="I253" s="19"/>
      <c r="J253" s="19" t="e">
        <f t="shared" si="13"/>
        <v>#N/A</v>
      </c>
    </row>
    <row r="254" spans="7:10" x14ac:dyDescent="0.2">
      <c r="G254" s="7" t="e">
        <f>IF(E254="Fill Up",VLOOKUP(A254,'ml regning'!$B$3:$G$400,6,FALSE),NA())</f>
        <v>#N/A</v>
      </c>
      <c r="H254" s="19" t="e">
        <f t="shared" si="12"/>
        <v>#N/A</v>
      </c>
      <c r="I254" s="19"/>
      <c r="J254" s="19" t="e">
        <f t="shared" si="13"/>
        <v>#N/A</v>
      </c>
    </row>
    <row r="255" spans="7:10" x14ac:dyDescent="0.2">
      <c r="G255" s="7" t="e">
        <f>IF(E255="Fill Up",VLOOKUP(A255,'ml regning'!$B$3:$G$400,6,FALSE),NA())</f>
        <v>#N/A</v>
      </c>
      <c r="H255" s="19" t="e">
        <f t="shared" si="12"/>
        <v>#N/A</v>
      </c>
      <c r="I255" s="19"/>
      <c r="J255" s="19" t="e">
        <f t="shared" si="13"/>
        <v>#N/A</v>
      </c>
    </row>
    <row r="256" spans="7:10" x14ac:dyDescent="0.2">
      <c r="G256" s="7" t="e">
        <f>IF(E256="Fill Up",VLOOKUP(A256,'ml regning'!$B$3:$G$400,6,FALSE),NA())</f>
        <v>#N/A</v>
      </c>
      <c r="H256" s="19" t="e">
        <f t="shared" si="12"/>
        <v>#N/A</v>
      </c>
      <c r="I256" s="19"/>
      <c r="J256" s="19" t="e">
        <f t="shared" si="13"/>
        <v>#N/A</v>
      </c>
    </row>
    <row r="257" spans="7:10" x14ac:dyDescent="0.2">
      <c r="G257" s="7" t="e">
        <f>IF(E257="Fill Up",VLOOKUP(A257,'ml regning'!$B$3:$G$400,6,FALSE),NA())</f>
        <v>#N/A</v>
      </c>
      <c r="H257" s="19" t="e">
        <f t="shared" si="12"/>
        <v>#N/A</v>
      </c>
      <c r="I257" s="19"/>
      <c r="J257" s="19" t="e">
        <f t="shared" si="13"/>
        <v>#N/A</v>
      </c>
    </row>
    <row r="258" spans="7:10" x14ac:dyDescent="0.2">
      <c r="G258" s="7" t="e">
        <f>IF(E258="Fill Up",VLOOKUP(A258,'ml regning'!$B$3:$G$400,6,FALSE),NA())</f>
        <v>#N/A</v>
      </c>
      <c r="H258" s="19" t="e">
        <f t="shared" si="12"/>
        <v>#N/A</v>
      </c>
      <c r="I258" s="19"/>
      <c r="J258" s="19" t="e">
        <f t="shared" si="13"/>
        <v>#N/A</v>
      </c>
    </row>
    <row r="259" spans="7:10" x14ac:dyDescent="0.2">
      <c r="G259" s="7" t="e">
        <f>IF(E259="Fill Up",VLOOKUP(A259,'ml regning'!$B$3:$G$400,6,FALSE),NA())</f>
        <v>#N/A</v>
      </c>
      <c r="H259" s="19" t="e">
        <f t="shared" si="12"/>
        <v>#N/A</v>
      </c>
      <c r="I259" s="19"/>
      <c r="J259" s="19" t="e">
        <f t="shared" si="13"/>
        <v>#N/A</v>
      </c>
    </row>
    <row r="260" spans="7:10" x14ac:dyDescent="0.2">
      <c r="G260" s="7" t="e">
        <f>IF(E260="Fill Up",VLOOKUP(A260,'ml regning'!$B$3:$G$400,6,FALSE),NA())</f>
        <v>#N/A</v>
      </c>
      <c r="H260" s="19" t="e">
        <f t="shared" si="12"/>
        <v>#N/A</v>
      </c>
      <c r="I260" s="19"/>
      <c r="J260" s="19" t="e">
        <f t="shared" si="13"/>
        <v>#N/A</v>
      </c>
    </row>
    <row r="261" spans="7:10" x14ac:dyDescent="0.2">
      <c r="G261" s="7" t="e">
        <f>IF(E261="Fill Up",VLOOKUP(A261,'ml regning'!$B$3:$G$400,6,FALSE),NA())</f>
        <v>#N/A</v>
      </c>
      <c r="H261" s="19" t="e">
        <f t="shared" si="12"/>
        <v>#N/A</v>
      </c>
      <c r="I261" s="19"/>
      <c r="J261" s="19" t="e">
        <f t="shared" si="13"/>
        <v>#N/A</v>
      </c>
    </row>
    <row r="262" spans="7:10" x14ac:dyDescent="0.2">
      <c r="G262" s="7" t="e">
        <f>IF(E262="Fill Up",VLOOKUP(A262,'ml regning'!$B$3:$G$400,6,FALSE),NA())</f>
        <v>#N/A</v>
      </c>
      <c r="H262" s="19" t="e">
        <f t="shared" si="12"/>
        <v>#N/A</v>
      </c>
      <c r="I262" s="19"/>
      <c r="J262" s="19" t="e">
        <f t="shared" si="13"/>
        <v>#N/A</v>
      </c>
    </row>
    <row r="263" spans="7:10" x14ac:dyDescent="0.2">
      <c r="G263" s="7" t="e">
        <f>IF(E263="Fill Up",VLOOKUP(A263,'ml regning'!$B$3:$G$400,6,FALSE),NA())</f>
        <v>#N/A</v>
      </c>
      <c r="H263" s="19" t="e">
        <f t="shared" si="12"/>
        <v>#N/A</v>
      </c>
      <c r="I263" s="19"/>
      <c r="J263" s="19" t="e">
        <f t="shared" si="13"/>
        <v>#N/A</v>
      </c>
    </row>
    <row r="264" spans="7:10" x14ac:dyDescent="0.2">
      <c r="G264" s="7" t="e">
        <f>IF(E264="Fill Up",VLOOKUP(A264,'ml regning'!$B$3:$G$400,6,FALSE),NA())</f>
        <v>#N/A</v>
      </c>
      <c r="H264" s="19" t="e">
        <f t="shared" si="12"/>
        <v>#N/A</v>
      </c>
      <c r="I264" s="19"/>
      <c r="J264" s="19" t="e">
        <f t="shared" si="13"/>
        <v>#N/A</v>
      </c>
    </row>
    <row r="265" spans="7:10" x14ac:dyDescent="0.2">
      <c r="G265" s="7" t="e">
        <f>IF(E265="Fill Up",VLOOKUP(A265,'ml regning'!$B$3:$G$400,6,FALSE),NA())</f>
        <v>#N/A</v>
      </c>
      <c r="H265" s="19" t="e">
        <f t="shared" si="12"/>
        <v>#N/A</v>
      </c>
      <c r="I265" s="19"/>
      <c r="J265" s="19" t="e">
        <f t="shared" si="13"/>
        <v>#N/A</v>
      </c>
    </row>
    <row r="266" spans="7:10" x14ac:dyDescent="0.2">
      <c r="G266" s="7" t="e">
        <f>IF(E266="Fill Up",VLOOKUP(A266,'ml regning'!$B$3:$G$400,6,FALSE),NA())</f>
        <v>#N/A</v>
      </c>
      <c r="H266" s="19" t="e">
        <f t="shared" si="12"/>
        <v>#N/A</v>
      </c>
      <c r="I266" s="19"/>
      <c r="J266" s="19" t="e">
        <f t="shared" si="13"/>
        <v>#N/A</v>
      </c>
    </row>
    <row r="267" spans="7:10" x14ac:dyDescent="0.2">
      <c r="G267" s="7" t="e">
        <f>IF(E267="Fill Up",VLOOKUP(A267,'ml regning'!$B$3:$G$400,6,FALSE),NA())</f>
        <v>#N/A</v>
      </c>
      <c r="H267" s="19" t="e">
        <f t="shared" si="12"/>
        <v>#N/A</v>
      </c>
      <c r="I267" s="19"/>
      <c r="J267" s="19" t="e">
        <f t="shared" si="13"/>
        <v>#N/A</v>
      </c>
    </row>
    <row r="268" spans="7:10" x14ac:dyDescent="0.2">
      <c r="G268" s="7" t="e">
        <f>IF(E268="Fill Up",VLOOKUP(A268,'ml regning'!$B$3:$G$400,6,FALSE),NA())</f>
        <v>#N/A</v>
      </c>
      <c r="H268" s="19" t="e">
        <f t="shared" si="12"/>
        <v>#N/A</v>
      </c>
      <c r="I268" s="19"/>
      <c r="J268" s="19" t="e">
        <f t="shared" si="13"/>
        <v>#N/A</v>
      </c>
    </row>
    <row r="269" spans="7:10" x14ac:dyDescent="0.2">
      <c r="G269" s="7" t="e">
        <f>IF(E269="Fill Up",VLOOKUP(A269,'ml regning'!$B$3:$G$400,6,FALSE),NA())</f>
        <v>#N/A</v>
      </c>
      <c r="H269" s="19" t="e">
        <f t="shared" si="12"/>
        <v>#N/A</v>
      </c>
      <c r="I269" s="19"/>
      <c r="J269" s="19" t="e">
        <f t="shared" si="13"/>
        <v>#N/A</v>
      </c>
    </row>
    <row r="270" spans="7:10" x14ac:dyDescent="0.2">
      <c r="G270" s="7" t="e">
        <f>IF(E270="Fill Up",VLOOKUP(A270,'ml regning'!$B$3:$G$400,6,FALSE),NA())</f>
        <v>#N/A</v>
      </c>
      <c r="H270" s="19" t="e">
        <f t="shared" si="12"/>
        <v>#N/A</v>
      </c>
      <c r="I270" s="19"/>
      <c r="J270" s="19" t="e">
        <f t="shared" si="13"/>
        <v>#N/A</v>
      </c>
    </row>
    <row r="271" spans="7:10" x14ac:dyDescent="0.2">
      <c r="G271" s="7" t="e">
        <f>IF(E271="Fill Up",VLOOKUP(A271,'ml regning'!$B$3:$G$400,6,FALSE),NA())</f>
        <v>#N/A</v>
      </c>
      <c r="H271" s="19" t="e">
        <f t="shared" si="12"/>
        <v>#N/A</v>
      </c>
      <c r="I271" s="19"/>
      <c r="J271" s="19" t="e">
        <f t="shared" si="13"/>
        <v>#N/A</v>
      </c>
    </row>
    <row r="272" spans="7:10" x14ac:dyDescent="0.2">
      <c r="G272" s="7" t="e">
        <f>IF(E272="Fill Up",VLOOKUP(A272,'ml regning'!$B$3:$G$400,6,FALSE),NA())</f>
        <v>#N/A</v>
      </c>
      <c r="H272" s="19" t="e">
        <f t="shared" si="12"/>
        <v>#N/A</v>
      </c>
      <c r="I272" s="19"/>
      <c r="J272" s="19" t="e">
        <f t="shared" si="13"/>
        <v>#N/A</v>
      </c>
    </row>
    <row r="273" spans="7:10" x14ac:dyDescent="0.2">
      <c r="G273" s="7" t="e">
        <f>IF(E273="Fill Up",VLOOKUP(A273,'ml regning'!$B$3:$G$400,6,FALSE),NA())</f>
        <v>#N/A</v>
      </c>
      <c r="H273" s="19" t="e">
        <f t="shared" si="12"/>
        <v>#N/A</v>
      </c>
      <c r="I273" s="19"/>
      <c r="J273" s="19" t="e">
        <f t="shared" si="13"/>
        <v>#N/A</v>
      </c>
    </row>
    <row r="274" spans="7:10" x14ac:dyDescent="0.2">
      <c r="G274" s="7" t="e">
        <f>IF(E274="Fill Up",VLOOKUP(A274,'ml regning'!$B$3:$G$400,6,FALSE),NA())</f>
        <v>#N/A</v>
      </c>
      <c r="H274" s="19" t="e">
        <f t="shared" si="12"/>
        <v>#N/A</v>
      </c>
      <c r="I274" s="19"/>
      <c r="J274" s="19" t="e">
        <f t="shared" si="13"/>
        <v>#N/A</v>
      </c>
    </row>
    <row r="275" spans="7:10" x14ac:dyDescent="0.2">
      <c r="G275" s="7" t="e">
        <f>IF(E275="Fill Up",VLOOKUP(A275,'ml regning'!$B$3:$G$400,6,FALSE),NA())</f>
        <v>#N/A</v>
      </c>
      <c r="H275" s="19" t="e">
        <f t="shared" si="12"/>
        <v>#N/A</v>
      </c>
      <c r="I275" s="19"/>
      <c r="J275" s="19" t="e">
        <f t="shared" si="13"/>
        <v>#N/A</v>
      </c>
    </row>
    <row r="276" spans="7:10" x14ac:dyDescent="0.2">
      <c r="G276" s="7" t="e">
        <f>IF(E276="Fill Up",VLOOKUP(A276,'ml regning'!$B$3:$G$400,6,FALSE),NA())</f>
        <v>#N/A</v>
      </c>
      <c r="H276" s="19" t="e">
        <f t="shared" si="12"/>
        <v>#N/A</v>
      </c>
      <c r="I276" s="19"/>
      <c r="J276" s="19" t="e">
        <f t="shared" si="13"/>
        <v>#N/A</v>
      </c>
    </row>
    <row r="277" spans="7:10" x14ac:dyDescent="0.2">
      <c r="G277" s="7" t="e">
        <f>IF(E277="Fill Up",VLOOKUP(A277,'ml regning'!$B$3:$G$400,6,FALSE),NA())</f>
        <v>#N/A</v>
      </c>
      <c r="H277" s="19" t="e">
        <f t="shared" si="12"/>
        <v>#N/A</v>
      </c>
      <c r="I277" s="19"/>
      <c r="J277" s="19" t="e">
        <f t="shared" si="13"/>
        <v>#N/A</v>
      </c>
    </row>
    <row r="278" spans="7:10" x14ac:dyDescent="0.2">
      <c r="G278" s="7" t="e">
        <f>IF(E278="Fill Up",VLOOKUP(A278,'ml regning'!$B$3:$G$400,6,FALSE),NA())</f>
        <v>#N/A</v>
      </c>
      <c r="H278" s="19" t="e">
        <f t="shared" si="12"/>
        <v>#N/A</v>
      </c>
      <c r="I278" s="19"/>
      <c r="J278" s="19" t="e">
        <f t="shared" si="13"/>
        <v>#N/A</v>
      </c>
    </row>
    <row r="279" spans="7:10" x14ac:dyDescent="0.2">
      <c r="G279" s="7" t="e">
        <f>IF(E279="Fill Up",VLOOKUP(A279,'ml regning'!$B$3:$G$400,6,FALSE),NA())</f>
        <v>#N/A</v>
      </c>
      <c r="H279" s="19" t="e">
        <f t="shared" ref="H279:H297" si="14">+(B279-B278)/G279</f>
        <v>#N/A</v>
      </c>
      <c r="I279" s="19"/>
      <c r="J279" s="19" t="e">
        <f t="shared" ref="J279:J297" si="15">IF(I279=0,#N/A,100/I279)</f>
        <v>#N/A</v>
      </c>
    </row>
    <row r="280" spans="7:10" x14ac:dyDescent="0.2">
      <c r="G280" s="7" t="e">
        <f>IF(E280="Fill Up",VLOOKUP(A280,'ml regning'!$B$3:$G$400,6,FALSE),NA())</f>
        <v>#N/A</v>
      </c>
      <c r="H280" s="19" t="e">
        <f t="shared" si="14"/>
        <v>#N/A</v>
      </c>
      <c r="I280" s="19"/>
      <c r="J280" s="19" t="e">
        <f t="shared" si="15"/>
        <v>#N/A</v>
      </c>
    </row>
    <row r="281" spans="7:10" x14ac:dyDescent="0.2">
      <c r="G281" s="7" t="e">
        <f>IF(E281="Fill Up",VLOOKUP(A281,'ml regning'!$B$3:$G$400,6,FALSE),NA())</f>
        <v>#N/A</v>
      </c>
      <c r="H281" s="19" t="e">
        <f t="shared" si="14"/>
        <v>#N/A</v>
      </c>
      <c r="I281" s="19"/>
      <c r="J281" s="19" t="e">
        <f t="shared" si="15"/>
        <v>#N/A</v>
      </c>
    </row>
    <row r="282" spans="7:10" x14ac:dyDescent="0.2">
      <c r="G282" s="7" t="e">
        <f>IF(E282="Fill Up",VLOOKUP(A282,'ml regning'!$B$3:$G$400,6,FALSE),NA())</f>
        <v>#N/A</v>
      </c>
      <c r="H282" s="19" t="e">
        <f t="shared" si="14"/>
        <v>#N/A</v>
      </c>
      <c r="I282" s="19"/>
      <c r="J282" s="19" t="e">
        <f t="shared" si="15"/>
        <v>#N/A</v>
      </c>
    </row>
    <row r="283" spans="7:10" x14ac:dyDescent="0.2">
      <c r="G283" s="7" t="e">
        <f>IF(E283="Fill Up",VLOOKUP(A283,'ml regning'!$B$3:$G$400,6,FALSE),NA())</f>
        <v>#N/A</v>
      </c>
      <c r="H283" s="19" t="e">
        <f t="shared" si="14"/>
        <v>#N/A</v>
      </c>
      <c r="I283" s="19"/>
      <c r="J283" s="19" t="e">
        <f t="shared" si="15"/>
        <v>#N/A</v>
      </c>
    </row>
    <row r="284" spans="7:10" x14ac:dyDescent="0.2">
      <c r="G284" s="7" t="e">
        <f>IF(E284="Fill Up",VLOOKUP(A284,'ml regning'!$B$3:$G$400,6,FALSE),NA())</f>
        <v>#N/A</v>
      </c>
      <c r="H284" s="19" t="e">
        <f t="shared" si="14"/>
        <v>#N/A</v>
      </c>
      <c r="I284" s="19"/>
      <c r="J284" s="19" t="e">
        <f t="shared" si="15"/>
        <v>#N/A</v>
      </c>
    </row>
    <row r="285" spans="7:10" x14ac:dyDescent="0.2">
      <c r="G285" s="7" t="e">
        <f>IF(E285="Fill Up",VLOOKUP(A285,'ml regning'!$B$3:$G$400,6,FALSE),NA())</f>
        <v>#N/A</v>
      </c>
      <c r="H285" s="19" t="e">
        <f t="shared" si="14"/>
        <v>#N/A</v>
      </c>
      <c r="I285" s="19"/>
      <c r="J285" s="19" t="e">
        <f t="shared" si="15"/>
        <v>#N/A</v>
      </c>
    </row>
    <row r="286" spans="7:10" x14ac:dyDescent="0.2">
      <c r="G286" s="7" t="e">
        <f>IF(E286="Fill Up",VLOOKUP(A286,'ml regning'!$B$3:$G$400,6,FALSE),NA())</f>
        <v>#N/A</v>
      </c>
      <c r="H286" s="19" t="e">
        <f t="shared" si="14"/>
        <v>#N/A</v>
      </c>
      <c r="I286" s="19"/>
      <c r="J286" s="19" t="e">
        <f t="shared" si="15"/>
        <v>#N/A</v>
      </c>
    </row>
    <row r="287" spans="7:10" x14ac:dyDescent="0.2">
      <c r="G287" s="7" t="e">
        <f>IF(E287="Fill Up",VLOOKUP(A287,'ml regning'!$B$3:$G$400,6,FALSE),NA())</f>
        <v>#N/A</v>
      </c>
      <c r="H287" s="19" t="e">
        <f t="shared" si="14"/>
        <v>#N/A</v>
      </c>
      <c r="I287" s="19"/>
      <c r="J287" s="19" t="e">
        <f t="shared" si="15"/>
        <v>#N/A</v>
      </c>
    </row>
    <row r="288" spans="7:10" x14ac:dyDescent="0.2">
      <c r="G288" s="7" t="e">
        <f>IF(E288="Fill Up",VLOOKUP(A288,'ml regning'!$B$3:$G$400,6,FALSE),NA())</f>
        <v>#N/A</v>
      </c>
      <c r="H288" s="19" t="e">
        <f t="shared" si="14"/>
        <v>#N/A</v>
      </c>
      <c r="I288" s="19"/>
      <c r="J288" s="19" t="e">
        <f t="shared" si="15"/>
        <v>#N/A</v>
      </c>
    </row>
    <row r="289" spans="7:10" x14ac:dyDescent="0.2">
      <c r="G289" s="7" t="e">
        <f>IF(E289="Fill Up",VLOOKUP(A289,'ml regning'!$B$3:$G$400,6,FALSE),NA())</f>
        <v>#N/A</v>
      </c>
      <c r="H289" s="19" t="e">
        <f t="shared" si="14"/>
        <v>#N/A</v>
      </c>
      <c r="I289" s="19"/>
      <c r="J289" s="19" t="e">
        <f t="shared" si="15"/>
        <v>#N/A</v>
      </c>
    </row>
    <row r="290" spans="7:10" x14ac:dyDescent="0.2">
      <c r="G290" s="7" t="e">
        <f>IF(E290="Fill Up",VLOOKUP(A290,'ml regning'!$B$3:$G$400,6,FALSE),NA())</f>
        <v>#N/A</v>
      </c>
      <c r="H290" s="19" t="e">
        <f t="shared" si="14"/>
        <v>#N/A</v>
      </c>
      <c r="I290" s="19"/>
      <c r="J290" s="19" t="e">
        <f t="shared" si="15"/>
        <v>#N/A</v>
      </c>
    </row>
    <row r="291" spans="7:10" x14ac:dyDescent="0.2">
      <c r="G291" s="7" t="e">
        <f>IF(E291="Fill Up",VLOOKUP(A291,'ml regning'!$B$3:$G$400,6,FALSE),NA())</f>
        <v>#N/A</v>
      </c>
      <c r="H291" s="19" t="e">
        <f t="shared" si="14"/>
        <v>#N/A</v>
      </c>
      <c r="I291" s="19"/>
      <c r="J291" s="19" t="e">
        <f t="shared" si="15"/>
        <v>#N/A</v>
      </c>
    </row>
    <row r="292" spans="7:10" x14ac:dyDescent="0.2">
      <c r="G292" s="7" t="e">
        <f>IF(E292="Fill Up",VLOOKUP(A292,'ml regning'!$B$3:$G$400,6,FALSE),NA())</f>
        <v>#N/A</v>
      </c>
      <c r="H292" s="19" t="e">
        <f t="shared" si="14"/>
        <v>#N/A</v>
      </c>
      <c r="I292" s="19"/>
      <c r="J292" s="19" t="e">
        <f t="shared" si="15"/>
        <v>#N/A</v>
      </c>
    </row>
    <row r="293" spans="7:10" x14ac:dyDescent="0.2">
      <c r="G293" s="7" t="e">
        <f>IF(E293="Fill Up",VLOOKUP(A293,'ml regning'!$B$3:$G$400,6,FALSE),NA())</f>
        <v>#N/A</v>
      </c>
      <c r="H293" s="19" t="e">
        <f t="shared" si="14"/>
        <v>#N/A</v>
      </c>
      <c r="I293" s="19"/>
      <c r="J293" s="19" t="e">
        <f t="shared" si="15"/>
        <v>#N/A</v>
      </c>
    </row>
    <row r="294" spans="7:10" x14ac:dyDescent="0.2">
      <c r="G294" s="7" t="e">
        <f>IF(E294="Fill Up",VLOOKUP(A294,'ml regning'!$B$3:$G$400,6,FALSE),NA())</f>
        <v>#N/A</v>
      </c>
      <c r="H294" s="19" t="e">
        <f t="shared" si="14"/>
        <v>#N/A</v>
      </c>
      <c r="I294" s="19"/>
      <c r="J294" s="19" t="e">
        <f t="shared" si="15"/>
        <v>#N/A</v>
      </c>
    </row>
    <row r="295" spans="7:10" x14ac:dyDescent="0.2">
      <c r="G295" s="7" t="e">
        <f>IF(E295="Fill Up",VLOOKUP(A295,'ml regning'!$B$3:$G$400,6,FALSE),NA())</f>
        <v>#N/A</v>
      </c>
      <c r="H295" s="19" t="e">
        <f t="shared" si="14"/>
        <v>#N/A</v>
      </c>
      <c r="I295" s="19"/>
      <c r="J295" s="19" t="e">
        <f t="shared" si="15"/>
        <v>#N/A</v>
      </c>
    </row>
    <row r="296" spans="7:10" x14ac:dyDescent="0.2">
      <c r="G296" s="7" t="e">
        <f>IF(E296="Fill Up",VLOOKUP(A296,'ml regning'!$B$3:$G$400,6,FALSE),NA())</f>
        <v>#N/A</v>
      </c>
      <c r="H296" s="19" t="e">
        <f t="shared" si="14"/>
        <v>#N/A</v>
      </c>
      <c r="I296" s="19"/>
      <c r="J296" s="19" t="e">
        <f t="shared" si="15"/>
        <v>#N/A</v>
      </c>
    </row>
    <row r="297" spans="7:10" x14ac:dyDescent="0.2">
      <c r="G297" s="7" t="e">
        <f>IF(E297="Fill Up",VLOOKUP(A297,'ml regning'!$B$3:$G$400,6,FALSE),NA())</f>
        <v>#N/A</v>
      </c>
      <c r="H297" s="19" t="e">
        <f t="shared" si="14"/>
        <v>#N/A</v>
      </c>
      <c r="I297" s="19"/>
      <c r="J297" s="19" t="e">
        <f t="shared" si="15"/>
        <v>#N/A</v>
      </c>
    </row>
    <row r="298" spans="7:10" x14ac:dyDescent="0.2">
      <c r="G298" s="7" t="e">
        <f>IF(E298="Fill Up",VLOOKUP(A298,'ml regning'!$B$3:$G$400,6,FALSE),NA())</f>
        <v>#N/A</v>
      </c>
      <c r="H298" s="19"/>
      <c r="I298" s="19"/>
      <c r="J298" s="19"/>
    </row>
    <row r="299" spans="7:10" x14ac:dyDescent="0.2">
      <c r="G299" s="7" t="e">
        <f>IF(E299="Fill Up",VLOOKUP(A299,'ml regning'!$B$3:$G$400,6,FALSE),NA())</f>
        <v>#N/A</v>
      </c>
      <c r="H299" s="19"/>
      <c r="I299" s="19"/>
      <c r="J299" s="19"/>
    </row>
    <row r="300" spans="7:10" x14ac:dyDescent="0.2">
      <c r="G300" s="7" t="e">
        <f>IF(E300="Fill Up",VLOOKUP(A300,'ml regning'!$B$3:$G$400,6,FALSE),NA())</f>
        <v>#N/A</v>
      </c>
      <c r="H300" s="19"/>
      <c r="I300" s="19"/>
      <c r="J300" s="19"/>
    </row>
    <row r="301" spans="7:10" x14ac:dyDescent="0.2">
      <c r="G301" s="7" t="e">
        <f>IF(E301="Fill Up",VLOOKUP(A301,'ml regning'!$B$3:$G$400,6,FALSE),NA())</f>
        <v>#N/A</v>
      </c>
      <c r="H301" s="19"/>
      <c r="I301" s="19"/>
      <c r="J301" s="19"/>
    </row>
    <row r="302" spans="7:10" x14ac:dyDescent="0.2">
      <c r="G302" s="7" t="e">
        <f>IF(E302="Fill Up",VLOOKUP(A302,'ml regning'!$B$3:$G$400,6,FALSE),NA())</f>
        <v>#N/A</v>
      </c>
      <c r="H302" s="19"/>
      <c r="I302" s="19"/>
      <c r="J302" s="19"/>
    </row>
    <row r="303" spans="7:10" x14ac:dyDescent="0.2">
      <c r="G303" s="7" t="e">
        <f>IF(E303="Fill Up",VLOOKUP(A303,'ml regning'!$B$3:$G$400,6,FALSE),NA())</f>
        <v>#N/A</v>
      </c>
      <c r="H303" s="19"/>
      <c r="I303" s="19"/>
      <c r="J303" s="19"/>
    </row>
    <row r="304" spans="7:10" x14ac:dyDescent="0.2">
      <c r="G304" s="7" t="e">
        <f>IF(E304="Fill Up",VLOOKUP(A304,'ml regning'!$B$3:$G$400,6,FALSE),NA())</f>
        <v>#N/A</v>
      </c>
      <c r="H304" s="19"/>
      <c r="I304" s="19"/>
      <c r="J304" s="19"/>
    </row>
    <row r="305" spans="2:10" x14ac:dyDescent="0.2">
      <c r="G305" s="7" t="e">
        <f>IF(E305="Fill Up",VLOOKUP(A305,'ml regning'!$B$3:$G$400,6,FALSE),NA())</f>
        <v>#N/A</v>
      </c>
      <c r="H305" s="19"/>
      <c r="I305" s="19"/>
      <c r="J305" s="19"/>
    </row>
    <row r="306" spans="2:10" x14ac:dyDescent="0.2">
      <c r="G306" s="7"/>
      <c r="H306" s="19"/>
      <c r="I306" s="19"/>
      <c r="J306" s="19"/>
    </row>
    <row r="307" spans="2:10" x14ac:dyDescent="0.2">
      <c r="G307" s="7" t="e">
        <f>IF(E307="Fill Up",VLOOKUP(A307,'ml regning'!$B$3:$G$400,6,FALSE),NA())</f>
        <v>#N/A</v>
      </c>
      <c r="H307" s="19"/>
      <c r="I307" s="19"/>
      <c r="J307" s="19"/>
    </row>
    <row r="308" spans="2:10" x14ac:dyDescent="0.2">
      <c r="G308" s="7" t="e">
        <f>IF(E308="Fill Up",VLOOKUP(A308,'ml regning'!$B$3:$G$400,6,FALSE),NA())</f>
        <v>#N/A</v>
      </c>
      <c r="H308" s="19"/>
      <c r="I308" s="19"/>
      <c r="J308" s="19"/>
    </row>
    <row r="309" spans="2:10" x14ac:dyDescent="0.2">
      <c r="G309" s="7" t="e">
        <f>IF(E309="Fill Up",VLOOKUP(A309,'ml regning'!$B$3:$G$400,6,FALSE),NA())</f>
        <v>#N/A</v>
      </c>
      <c r="H309" s="19"/>
      <c r="I309" s="19"/>
      <c r="J309" s="19"/>
    </row>
    <row r="310" spans="2:10" x14ac:dyDescent="0.2">
      <c r="G310" s="7" t="e">
        <f>IF(E310="Fill Up",VLOOKUP(A310,'ml regning'!$B$3:$G$400,6,FALSE),NA())</f>
        <v>#N/A</v>
      </c>
      <c r="H310" s="19"/>
      <c r="I310" s="19"/>
      <c r="J310" s="19"/>
    </row>
    <row r="311" spans="2:10" x14ac:dyDescent="0.2">
      <c r="G311" s="7" t="e">
        <f>IF(E311="Fill Up",VLOOKUP(A311,'ml regning'!$B$3:$G$400,6,FALSE),NA())</f>
        <v>#N/A</v>
      </c>
      <c r="H311" s="19"/>
      <c r="I311" s="19"/>
      <c r="J311" s="19"/>
    </row>
    <row r="312" spans="2:10" x14ac:dyDescent="0.2">
      <c r="G312" s="7" t="e">
        <f>IF(E312="Fill Up",VLOOKUP(A312,'ml regning'!$B$3:$G$400,6,FALSE),NA())</f>
        <v>#N/A</v>
      </c>
      <c r="H312" s="19"/>
      <c r="I312" s="19"/>
      <c r="J312" s="19"/>
    </row>
    <row r="313" spans="2:10" x14ac:dyDescent="0.2">
      <c r="G313" s="7" t="e">
        <f>IF(E313="Fill Up",VLOOKUP(A313,'ml regning'!$B$3:$G$400,6,FALSE),NA())</f>
        <v>#N/A</v>
      </c>
      <c r="H313" s="19"/>
      <c r="I313" s="19"/>
      <c r="J313" s="19"/>
    </row>
    <row r="314" spans="2:10" x14ac:dyDescent="0.2">
      <c r="G314" s="7" t="e">
        <f>IF(E314="Fill Up",VLOOKUP(A314,'ml regning'!$B$3:$G$400,6,FALSE),NA())</f>
        <v>#N/A</v>
      </c>
      <c r="H314" s="19"/>
      <c r="I314" s="19"/>
      <c r="J314" s="19"/>
    </row>
    <row r="315" spans="2:10" x14ac:dyDescent="0.2">
      <c r="G315" s="7" t="e">
        <f>IF(E315="Fill Up",VLOOKUP(A315,'ml regning'!$B$3:$G$400,6,FALSE),NA())</f>
        <v>#N/A</v>
      </c>
      <c r="H315" s="19"/>
      <c r="I315" s="19"/>
      <c r="J315" s="19"/>
    </row>
    <row r="316" spans="2:10" x14ac:dyDescent="0.2">
      <c r="G316" s="7" t="e">
        <f>IF(E316="Fill Up",VLOOKUP(A316,'ml regning'!$B$3:$G$400,6,FALSE),NA())</f>
        <v>#N/A</v>
      </c>
      <c r="H316" s="19"/>
      <c r="I316" s="19"/>
      <c r="J316" s="19"/>
    </row>
    <row r="317" spans="2:10" x14ac:dyDescent="0.2">
      <c r="G317" s="7" t="e">
        <f>IF(E317="Fill Up",VLOOKUP(A317,'ml regning'!$B$3:$G$400,6,FALSE),NA())</f>
        <v>#N/A</v>
      </c>
      <c r="H317" s="19"/>
      <c r="I317" s="19"/>
      <c r="J317" s="19"/>
    </row>
    <row r="318" spans="2:10" x14ac:dyDescent="0.2">
      <c r="G318" s="7" t="e">
        <f>IF(E318="Fill Up",VLOOKUP(A318,'ml regning'!$B$3:$G$400,6,FALSE),NA())</f>
        <v>#N/A</v>
      </c>
      <c r="H318" s="19"/>
      <c r="I318" s="19"/>
      <c r="J318" s="19"/>
    </row>
    <row r="319" spans="2:10" x14ac:dyDescent="0.2">
      <c r="G319" s="7"/>
      <c r="H319" s="19"/>
      <c r="I319" s="19"/>
      <c r="J319" s="19"/>
    </row>
    <row r="320" spans="2:10" x14ac:dyDescent="0.2">
      <c r="G320" s="7" t="e">
        <f>IF(E320="Fill Up",VLOOKUP(A320,'ml regning'!$B$3:$G$400,6,FALSE),NA())</f>
        <v>#N/A</v>
      </c>
      <c r="H320" s="19"/>
      <c r="I320" s="19"/>
      <c r="J320" s="19"/>
    </row>
    <row r="321" spans="7:10" x14ac:dyDescent="0.2">
      <c r="G321" s="7" t="e">
        <f>IF(E321="Fill Up",VLOOKUP(A321,'ml regning'!$B$3:$G$400,6,FALSE),NA())</f>
        <v>#N/A</v>
      </c>
      <c r="H321" s="19"/>
      <c r="I321" s="19"/>
      <c r="J321" s="19"/>
    </row>
    <row r="322" spans="7:10" x14ac:dyDescent="0.2">
      <c r="G322" s="7" t="e">
        <f>IF(E322="Fill Up",VLOOKUP(A322,'ml regning'!$B$3:$G$400,6,FALSE),NA())</f>
        <v>#N/A</v>
      </c>
      <c r="H322" s="19"/>
      <c r="I322" s="19"/>
      <c r="J322" s="19"/>
    </row>
    <row r="323" spans="7:10" x14ac:dyDescent="0.2">
      <c r="G323" s="7" t="e">
        <f>IF(E323="Fill Up",VLOOKUP(A323,'ml regning'!$B$3:$G$400,6,FALSE),NA())</f>
        <v>#N/A</v>
      </c>
      <c r="H323" s="19"/>
      <c r="I323" s="19"/>
      <c r="J323" s="19"/>
    </row>
    <row r="324" spans="7:10" x14ac:dyDescent="0.2">
      <c r="G324" s="7" t="e">
        <f>IF(E324="Fill Up",VLOOKUP(A324,'ml regning'!$B$3:$G$400,6,FALSE),NA())</f>
        <v>#N/A</v>
      </c>
      <c r="H324" s="19"/>
      <c r="I324" s="19"/>
      <c r="J324" s="19"/>
    </row>
    <row r="325" spans="7:10" x14ac:dyDescent="0.2">
      <c r="G325" s="7" t="e">
        <f>IF(E325="Fill Up",VLOOKUP(A325,'ml regning'!$B$3:$G$400,6,FALSE),NA())</f>
        <v>#N/A</v>
      </c>
      <c r="H325" s="19"/>
      <c r="I325" s="19"/>
      <c r="J325" s="19"/>
    </row>
    <row r="326" spans="7:10" x14ac:dyDescent="0.2">
      <c r="G326" s="7" t="e">
        <f>IF(E326="Fill Up",VLOOKUP(A326,'ml regning'!$B$3:$G$400,6,FALSE),NA())</f>
        <v>#N/A</v>
      </c>
      <c r="H326" s="19"/>
      <c r="I326" s="19"/>
      <c r="J326" s="19"/>
    </row>
    <row r="327" spans="7:10" x14ac:dyDescent="0.2">
      <c r="G327" s="7" t="e">
        <f>IF(E327="Fill Up",VLOOKUP(A327,'ml regning'!$B$3:$G$400,6,FALSE),NA())</f>
        <v>#N/A</v>
      </c>
      <c r="H327" s="19"/>
      <c r="I327" s="19"/>
      <c r="J327" s="19"/>
    </row>
    <row r="328" spans="7:10" x14ac:dyDescent="0.2">
      <c r="G328" s="7" t="e">
        <f>IF(E328="Fill Up",VLOOKUP(A328,'ml regning'!$B$3:$G$400,6,FALSE),NA())</f>
        <v>#N/A</v>
      </c>
      <c r="H328" s="19"/>
      <c r="I328" s="19"/>
      <c r="J328" s="19"/>
    </row>
    <row r="329" spans="7:10" x14ac:dyDescent="0.2">
      <c r="G329" s="7" t="e">
        <f>IF(E329="Fill Up",VLOOKUP(A329,'ml regning'!$B$3:$G$400,6,FALSE),NA())</f>
        <v>#N/A</v>
      </c>
      <c r="H329" s="19"/>
      <c r="I329" s="19"/>
      <c r="J329" s="19"/>
    </row>
    <row r="330" spans="7:10" x14ac:dyDescent="0.2">
      <c r="G330" s="7" t="e">
        <f>IF(E330="Fill Up",VLOOKUP(A330,'ml regning'!$B$3:$G$400,6,FALSE),NA())</f>
        <v>#N/A</v>
      </c>
      <c r="H330" s="19"/>
      <c r="I330" s="19"/>
      <c r="J330" s="19"/>
    </row>
    <row r="331" spans="7:10" x14ac:dyDescent="0.2">
      <c r="G331" s="7" t="e">
        <f>IF(E331="Fill Up",VLOOKUP(A331,'ml regning'!$B$3:$G$400,6,FALSE),NA())</f>
        <v>#N/A</v>
      </c>
      <c r="H331" s="19"/>
      <c r="I331" s="19"/>
      <c r="J331" s="19"/>
    </row>
    <row r="332" spans="7:10" x14ac:dyDescent="0.2">
      <c r="G332" s="7" t="e">
        <f>IF(E332="Fill Up",VLOOKUP(A332,'ml regning'!$B$3:$G$400,6,FALSE),NA())</f>
        <v>#N/A</v>
      </c>
      <c r="H332" s="19"/>
      <c r="I332" s="19"/>
      <c r="J332" s="19"/>
    </row>
    <row r="333" spans="7:10" x14ac:dyDescent="0.2">
      <c r="G333" s="7" t="e">
        <f>IF(E333="Fill Up",VLOOKUP(A333,'ml regning'!$B$3:$G$400,6,FALSE),NA())</f>
        <v>#N/A</v>
      </c>
      <c r="H333" s="19"/>
      <c r="I333" s="19"/>
      <c r="J333" s="19"/>
    </row>
    <row r="334" spans="7:10" x14ac:dyDescent="0.2">
      <c r="G334" s="7" t="e">
        <f>IF(E334="Fill Up",VLOOKUP(A334,'ml regning'!$B$3:$G$400,6,FALSE),NA())</f>
        <v>#N/A</v>
      </c>
      <c r="H334" s="19"/>
      <c r="I334" s="19"/>
      <c r="J334" s="19"/>
    </row>
    <row r="335" spans="7:10" x14ac:dyDescent="0.2">
      <c r="G335" s="7" t="e">
        <f>IF(E335="Fill Up",VLOOKUP(A335,'ml regning'!$B$3:$G$400,6,FALSE),NA())</f>
        <v>#N/A</v>
      </c>
      <c r="H335" s="19"/>
      <c r="I335" s="19"/>
      <c r="J335" s="19"/>
    </row>
    <row r="336" spans="7:10" x14ac:dyDescent="0.2">
      <c r="G336" s="7" t="e">
        <f>IF(E336="Fill Up",VLOOKUP(A336,'ml regning'!$B$3:$G$400,6,FALSE),NA())</f>
        <v>#N/A</v>
      </c>
      <c r="H336" s="19"/>
      <c r="I336" s="19"/>
      <c r="J336" s="19"/>
    </row>
    <row r="337" spans="7:10" x14ac:dyDescent="0.2">
      <c r="G337" s="7" t="e">
        <f>IF(E337="Fill Up",VLOOKUP(A337,'ml regning'!$B$3:$G$400,6,FALSE),NA())</f>
        <v>#N/A</v>
      </c>
      <c r="H337" s="19"/>
      <c r="I337" s="19"/>
      <c r="J337" s="19"/>
    </row>
    <row r="338" spans="7:10" x14ac:dyDescent="0.2">
      <c r="G338" s="7" t="e">
        <f>IF(E338="Fill Up",VLOOKUP(A338,'ml regning'!$B$3:$G$400,6,FALSE),NA())</f>
        <v>#N/A</v>
      </c>
      <c r="H338" s="19"/>
      <c r="I338" s="19"/>
      <c r="J338" s="19"/>
    </row>
    <row r="339" spans="7:10" x14ac:dyDescent="0.2">
      <c r="G339" s="7" t="e">
        <f>IF(E339="Fill Up",VLOOKUP(A339,'ml regning'!$B$3:$G$400,6,FALSE),NA())</f>
        <v>#N/A</v>
      </c>
      <c r="H339" s="19"/>
      <c r="I339" s="19"/>
      <c r="J339" s="19"/>
    </row>
    <row r="340" spans="7:10" x14ac:dyDescent="0.2">
      <c r="G340" s="7" t="e">
        <f>IF(E340="Fill Up",VLOOKUP(A340,'ml regning'!$B$3:$G$400,6,FALSE),NA())</f>
        <v>#N/A</v>
      </c>
      <c r="H340" s="19"/>
      <c r="I340" s="19"/>
      <c r="J340" s="19"/>
    </row>
    <row r="341" spans="7:10" x14ac:dyDescent="0.2">
      <c r="G341" s="7" t="e">
        <f>IF(E341="Fill Up",VLOOKUP(A341,'ml regning'!$B$3:$G$400,6,FALSE),NA())</f>
        <v>#N/A</v>
      </c>
      <c r="H341" s="19"/>
      <c r="I341" s="19"/>
      <c r="J341" s="19"/>
    </row>
    <row r="342" spans="7:10" x14ac:dyDescent="0.2">
      <c r="G342" s="7" t="e">
        <f>IF(E342="Fill Up",VLOOKUP(A342,'ml regning'!$B$3:$G$400,6,FALSE),NA())</f>
        <v>#N/A</v>
      </c>
      <c r="H342" s="19"/>
      <c r="I342" s="19"/>
      <c r="J342" s="19"/>
    </row>
    <row r="343" spans="7:10" x14ac:dyDescent="0.2">
      <c r="G343" s="7" t="e">
        <f>IF(E343="Fill Up",VLOOKUP(A343,'ml regning'!$B$3:$G$400,6,FALSE),NA())</f>
        <v>#N/A</v>
      </c>
      <c r="H343" s="19"/>
      <c r="I343" s="19"/>
      <c r="J343" s="19"/>
    </row>
    <row r="344" spans="7:10" x14ac:dyDescent="0.2">
      <c r="G344" s="7" t="e">
        <f>IF(E344="Fill Up",VLOOKUP(A344,'ml regning'!$B$3:$G$400,6,FALSE),NA())</f>
        <v>#N/A</v>
      </c>
      <c r="H344" s="19"/>
      <c r="I344" s="19"/>
      <c r="J344" s="19"/>
    </row>
    <row r="345" spans="7:10" x14ac:dyDescent="0.2">
      <c r="G345" s="7" t="e">
        <f>IF(E345="Fill Up",VLOOKUP(A345,'ml regning'!$B$3:$G$400,6,FALSE),NA())</f>
        <v>#N/A</v>
      </c>
      <c r="H345" s="19"/>
      <c r="I345" s="19"/>
      <c r="J345" s="19"/>
    </row>
    <row r="346" spans="7:10" x14ac:dyDescent="0.2">
      <c r="G346" s="7" t="e">
        <f>IF(E346="Fill Up",VLOOKUP(A346,'ml regning'!$B$3:$G$400,6,FALSE),NA())</f>
        <v>#N/A</v>
      </c>
      <c r="H346" s="19"/>
      <c r="I346" s="19"/>
      <c r="J346" s="19"/>
    </row>
    <row r="347" spans="7:10" x14ac:dyDescent="0.2">
      <c r="G347" s="7" t="e">
        <f>IF(E347="Fill Up",VLOOKUP(A347,'ml regning'!$B$3:$G$400,6,FALSE),NA())</f>
        <v>#N/A</v>
      </c>
      <c r="H347" s="19"/>
      <c r="I347" s="19"/>
      <c r="J347" s="19"/>
    </row>
    <row r="348" spans="7:10" x14ac:dyDescent="0.2">
      <c r="G348" s="7" t="e">
        <f>IF(E348="Fill Up",VLOOKUP(A348,'ml regning'!$B$3:$G$400,6,FALSE),NA())</f>
        <v>#N/A</v>
      </c>
      <c r="H348" s="19"/>
      <c r="I348" s="19"/>
      <c r="J348" s="19"/>
    </row>
    <row r="349" spans="7:10" x14ac:dyDescent="0.2">
      <c r="G349" s="7" t="e">
        <f>IF(E349="Fill Up",VLOOKUP(A349,'ml regning'!$B$3:$G$400,6,FALSE),NA())</f>
        <v>#N/A</v>
      </c>
      <c r="H349" s="19"/>
      <c r="I349" s="19"/>
      <c r="J349" s="19"/>
    </row>
    <row r="350" spans="7:10" x14ac:dyDescent="0.2">
      <c r="G350" s="7" t="e">
        <f>IF(E350="Fill Up",VLOOKUP(A350,'ml regning'!$B$3:$G$400,6,FALSE),NA())</f>
        <v>#N/A</v>
      </c>
      <c r="H350" s="19"/>
      <c r="I350" s="19"/>
      <c r="J350" s="19"/>
    </row>
    <row r="351" spans="7:10" x14ac:dyDescent="0.2">
      <c r="G351" s="7" t="e">
        <f>IF(E351="Fill Up",VLOOKUP(A351,'ml regning'!$B$3:$G$400,6,FALSE),NA())</f>
        <v>#N/A</v>
      </c>
      <c r="H351" s="19"/>
      <c r="I351" s="19"/>
      <c r="J351" s="19"/>
    </row>
    <row r="352" spans="7:10" x14ac:dyDescent="0.2">
      <c r="G352" s="7" t="e">
        <f>IF(E352="Fill Up",VLOOKUP(A352,'ml regning'!$B$3:$G$400,6,FALSE),NA())</f>
        <v>#N/A</v>
      </c>
      <c r="H352" s="19"/>
      <c r="I352" s="19"/>
      <c r="J352" s="19"/>
    </row>
    <row r="353" spans="7:10" x14ac:dyDescent="0.2">
      <c r="G353" s="7" t="e">
        <f>IF(E353="Fill Up",VLOOKUP(A353,'ml regning'!$B$3:$G$400,6,FALSE),NA())</f>
        <v>#N/A</v>
      </c>
      <c r="H353" s="19"/>
      <c r="I353" s="19"/>
      <c r="J353" s="19"/>
    </row>
    <row r="354" spans="7:10" x14ac:dyDescent="0.2">
      <c r="G354" s="7" t="e">
        <f>IF(E354="Fill Up",VLOOKUP(A354,'ml regning'!$B$3:$G$400,6,FALSE),NA())</f>
        <v>#N/A</v>
      </c>
      <c r="H354" s="19"/>
      <c r="I354" s="19"/>
      <c r="J354" s="19"/>
    </row>
    <row r="355" spans="7:10" x14ac:dyDescent="0.2">
      <c r="G355" s="7" t="e">
        <f>IF(E355="Fill Up",VLOOKUP(A355,'ml regning'!$B$3:$G$400,6,FALSE),NA())</f>
        <v>#N/A</v>
      </c>
      <c r="H355" s="19"/>
      <c r="I355" s="19"/>
      <c r="J355" s="19"/>
    </row>
    <row r="356" spans="7:10" x14ac:dyDescent="0.2">
      <c r="G356" s="7" t="e">
        <f>IF(E356="Fill Up",VLOOKUP(A356,'ml regning'!$B$3:$G$400,6,FALSE),NA())</f>
        <v>#N/A</v>
      </c>
      <c r="H356" s="19"/>
      <c r="I356" s="19"/>
      <c r="J356" s="19"/>
    </row>
    <row r="357" spans="7:10" x14ac:dyDescent="0.2">
      <c r="G357" s="7" t="e">
        <f>IF(E357="Fill Up",VLOOKUP(A357,'ml regning'!$B$3:$G$400,6,FALSE),NA())</f>
        <v>#N/A</v>
      </c>
      <c r="H357" s="19"/>
      <c r="I357" s="19"/>
      <c r="J357" s="19"/>
    </row>
    <row r="358" spans="7:10" x14ac:dyDescent="0.2">
      <c r="G358" s="7" t="e">
        <f>IF(E358="Fill Up",VLOOKUP(A358,'ml regning'!$B$3:$G$400,6,FALSE),NA())</f>
        <v>#N/A</v>
      </c>
      <c r="H358" s="19"/>
      <c r="I358" s="19"/>
      <c r="J358" s="19"/>
    </row>
    <row r="359" spans="7:10" x14ac:dyDescent="0.2">
      <c r="G359" s="7" t="e">
        <f>IF(E359="Fill Up",VLOOKUP(A359,'ml regning'!$B$3:$G$400,6,FALSE),NA())</f>
        <v>#N/A</v>
      </c>
      <c r="H359" s="19"/>
      <c r="I359" s="19"/>
      <c r="J359" s="19"/>
    </row>
    <row r="360" spans="7:10" x14ac:dyDescent="0.2">
      <c r="G360" s="7" t="e">
        <f>IF(E360="Fill Up",VLOOKUP(A360,'ml regning'!$B$3:$G$400,6,FALSE),NA())</f>
        <v>#N/A</v>
      </c>
      <c r="H360" s="19"/>
      <c r="I360" s="19"/>
      <c r="J360" s="19"/>
    </row>
    <row r="361" spans="7:10" x14ac:dyDescent="0.2">
      <c r="G361" s="7" t="e">
        <f>IF(E361="Fill Up",VLOOKUP(A361,'ml regning'!$B$3:$G$400,6,FALSE),NA())</f>
        <v>#N/A</v>
      </c>
      <c r="H361" s="19"/>
      <c r="I361" s="19"/>
      <c r="J361" s="19"/>
    </row>
    <row r="362" spans="7:10" x14ac:dyDescent="0.2">
      <c r="G362" s="7" t="e">
        <f>IF(E362="Fill Up",VLOOKUP(A362,'ml regning'!$B$3:$G$400,6,FALSE),NA())</f>
        <v>#N/A</v>
      </c>
      <c r="H362" s="19"/>
      <c r="I362" s="19"/>
      <c r="J362" s="19"/>
    </row>
    <row r="363" spans="7:10" x14ac:dyDescent="0.2">
      <c r="G363" s="7" t="e">
        <f>IF(E363="Fill Up",VLOOKUP(A363,'ml regning'!$B$3:$G$400,6,FALSE),NA())</f>
        <v>#N/A</v>
      </c>
      <c r="H363" s="19"/>
      <c r="I363" s="19"/>
      <c r="J363" s="19"/>
    </row>
    <row r="364" spans="7:10" x14ac:dyDescent="0.2">
      <c r="G364" s="7" t="e">
        <f>IF(E364="Fill Up",VLOOKUP(A364,'ml regning'!$B$3:$G$400,6,FALSE),NA())</f>
        <v>#N/A</v>
      </c>
      <c r="H364" s="19"/>
      <c r="I364" s="19"/>
      <c r="J364" s="19"/>
    </row>
    <row r="365" spans="7:10" x14ac:dyDescent="0.2">
      <c r="G365" s="7" t="e">
        <f>IF(E365="Fill Up",VLOOKUP(A365,'ml regning'!$B$3:$G$400,6,FALSE),NA())</f>
        <v>#N/A</v>
      </c>
      <c r="H365" s="19"/>
      <c r="I365" s="19"/>
      <c r="J365" s="19"/>
    </row>
    <row r="366" spans="7:10" x14ac:dyDescent="0.2">
      <c r="G366" s="7" t="e">
        <f>IF(E366="Fill Up",VLOOKUP(A366,'ml regning'!$B$3:$G$400,6,FALSE),NA())</f>
        <v>#N/A</v>
      </c>
      <c r="H366" s="19"/>
      <c r="I366" s="19"/>
      <c r="J366" s="19"/>
    </row>
    <row r="367" spans="7:10" x14ac:dyDescent="0.2">
      <c r="G367" s="7" t="e">
        <f>IF(E367="Fill Up",VLOOKUP(A367,'ml regning'!$B$3:$G$400,6,FALSE),NA())</f>
        <v>#N/A</v>
      </c>
      <c r="H367" s="19"/>
      <c r="I367" s="19"/>
      <c r="J367" s="19"/>
    </row>
    <row r="368" spans="7:10" x14ac:dyDescent="0.2">
      <c r="G368" s="7" t="e">
        <f>IF(E368="Fill Up",VLOOKUP(A368,'ml regning'!$B$3:$G$400,6,FALSE),NA())</f>
        <v>#N/A</v>
      </c>
      <c r="H368" s="19"/>
      <c r="I368" s="19"/>
      <c r="J368" s="19"/>
    </row>
    <row r="369" spans="7:10" x14ac:dyDescent="0.2">
      <c r="G369" s="7" t="e">
        <f>IF(E369="Fill Up",VLOOKUP(A369,'ml regning'!$B$3:$G$400,6,FALSE),NA())</f>
        <v>#N/A</v>
      </c>
      <c r="H369" s="19"/>
      <c r="I369" s="19"/>
      <c r="J369" s="19"/>
    </row>
    <row r="370" spans="7:10" x14ac:dyDescent="0.2">
      <c r="G370" s="7" t="e">
        <f>IF(E370="Fill Up",VLOOKUP(A370,'ml regning'!$B$3:$G$400,6,FALSE),NA())</f>
        <v>#N/A</v>
      </c>
      <c r="H370" s="19"/>
      <c r="I370" s="19"/>
      <c r="J370" s="19"/>
    </row>
    <row r="371" spans="7:10" x14ac:dyDescent="0.2">
      <c r="G371" s="7" t="e">
        <f>IF(E371="Fill Up",VLOOKUP(A371,'ml regning'!$B$3:$G$400,6,FALSE),NA())</f>
        <v>#N/A</v>
      </c>
      <c r="H371" s="19"/>
      <c r="I371" s="19"/>
      <c r="J371" s="19"/>
    </row>
    <row r="372" spans="7:10" x14ac:dyDescent="0.2">
      <c r="G372" s="7" t="e">
        <f>IF(E372="Fill Up",VLOOKUP(A372,'ml regning'!$B$3:$G$400,6,FALSE),NA())</f>
        <v>#N/A</v>
      </c>
      <c r="H372" s="19"/>
      <c r="I372" s="19"/>
      <c r="J372" s="19"/>
    </row>
    <row r="373" spans="7:10" x14ac:dyDescent="0.2">
      <c r="G373" s="7" t="e">
        <f>IF(E373="Fill Up",VLOOKUP(A373,'ml regning'!$B$3:$G$400,6,FALSE),NA())</f>
        <v>#N/A</v>
      </c>
      <c r="H373" s="19"/>
      <c r="I373" s="19"/>
      <c r="J373" s="19"/>
    </row>
    <row r="374" spans="7:10" x14ac:dyDescent="0.2">
      <c r="G374" s="7" t="e">
        <f>IF(E374="Fill Up",VLOOKUP(A374,'ml regning'!$B$3:$G$400,6,FALSE),NA())</f>
        <v>#N/A</v>
      </c>
      <c r="H374" s="19"/>
      <c r="I374" s="19"/>
      <c r="J374" s="19"/>
    </row>
    <row r="375" spans="7:10" x14ac:dyDescent="0.2">
      <c r="G375" s="7" t="e">
        <f>IF(E375="Fill Up",VLOOKUP(A375,'ml regning'!$B$3:$G$400,6,FALSE),NA())</f>
        <v>#N/A</v>
      </c>
      <c r="H375" s="19"/>
      <c r="I375" s="19"/>
      <c r="J375" s="19"/>
    </row>
    <row r="376" spans="7:10" x14ac:dyDescent="0.2">
      <c r="G376" s="7" t="e">
        <f>IF(E376="Fill Up",VLOOKUP(A376,'ml regning'!$B$3:$G$400,6,FALSE),NA())</f>
        <v>#N/A</v>
      </c>
      <c r="H376" s="19"/>
      <c r="I376" s="19"/>
      <c r="J376" s="19"/>
    </row>
    <row r="377" spans="7:10" x14ac:dyDescent="0.2">
      <c r="G377" s="7" t="e">
        <f>IF(E377="Fill Up",VLOOKUP(A377,'ml regning'!$B$3:$G$400,6,FALSE),NA())</f>
        <v>#N/A</v>
      </c>
      <c r="H377" s="19"/>
      <c r="I377" s="19"/>
      <c r="J377" s="19"/>
    </row>
    <row r="378" spans="7:10" x14ac:dyDescent="0.2">
      <c r="G378" s="7" t="e">
        <f>IF(E378="Fill Up",VLOOKUP(A378,'ml regning'!$B$3:$G$400,6,FALSE),NA())</f>
        <v>#N/A</v>
      </c>
      <c r="H378" s="19"/>
      <c r="I378" s="19"/>
      <c r="J378" s="19"/>
    </row>
    <row r="379" spans="7:10" x14ac:dyDescent="0.2">
      <c r="G379" s="7" t="e">
        <f>IF(E379="Fill Up",VLOOKUP(A379,'ml regning'!$B$3:$G$400,6,FALSE),NA())</f>
        <v>#N/A</v>
      </c>
      <c r="H379" s="19"/>
      <c r="I379" s="19"/>
      <c r="J379" s="19"/>
    </row>
    <row r="380" spans="7:10" x14ac:dyDescent="0.2">
      <c r="G380" s="7" t="e">
        <f>IF(E380="Fill Up",VLOOKUP(A380,'ml regning'!$B$3:$G$400,6,FALSE),NA())</f>
        <v>#N/A</v>
      </c>
      <c r="H380" s="19"/>
      <c r="I380" s="19"/>
      <c r="J380" s="19"/>
    </row>
    <row r="381" spans="7:10" x14ac:dyDescent="0.2">
      <c r="G381" s="7" t="e">
        <f>IF(E381="Fill Up",VLOOKUP(A381,'ml regning'!$B$3:$G$400,6,FALSE),NA())</f>
        <v>#N/A</v>
      </c>
      <c r="H381" s="19"/>
      <c r="I381" s="19"/>
      <c r="J381" s="19"/>
    </row>
    <row r="382" spans="7:10" x14ac:dyDescent="0.2">
      <c r="G382" s="7" t="e">
        <f>IF(E382="Fill Up",VLOOKUP(A382,'ml regning'!$B$3:$G$400,6,FALSE),NA())</f>
        <v>#N/A</v>
      </c>
      <c r="H382" s="19"/>
      <c r="I382" s="19"/>
      <c r="J382" s="19"/>
    </row>
    <row r="383" spans="7:10" x14ac:dyDescent="0.2">
      <c r="G383" s="7" t="e">
        <f>IF(E383="Fill Up",VLOOKUP(A383,'ml regning'!$B$3:$G$400,6,FALSE),NA())</f>
        <v>#N/A</v>
      </c>
      <c r="H383" s="19"/>
      <c r="I383" s="19"/>
      <c r="J383" s="19"/>
    </row>
    <row r="384" spans="7:10" x14ac:dyDescent="0.2">
      <c r="G384" s="7" t="e">
        <f>IF(E384="Fill Up",VLOOKUP(A384,'ml regning'!$B$3:$G$400,6,FALSE),NA())</f>
        <v>#N/A</v>
      </c>
      <c r="H384" s="19"/>
      <c r="I384" s="19"/>
      <c r="J384" s="19"/>
    </row>
    <row r="385" spans="7:10" x14ac:dyDescent="0.2">
      <c r="G385" s="7" t="e">
        <f>IF(E385="Fill Up",VLOOKUP(A385,'ml regning'!$B$3:$G$400,6,FALSE),NA())</f>
        <v>#N/A</v>
      </c>
      <c r="H385" s="19"/>
      <c r="I385" s="19"/>
      <c r="J385" s="19"/>
    </row>
    <row r="386" spans="7:10" x14ac:dyDescent="0.2">
      <c r="G386" s="7" t="e">
        <f>IF(E386="Fill Up",VLOOKUP(A386,'ml regning'!$B$3:$G$400,6,FALSE),NA())</f>
        <v>#N/A</v>
      </c>
      <c r="H386" s="19"/>
      <c r="I386" s="19"/>
      <c r="J386" s="19"/>
    </row>
    <row r="387" spans="7:10" x14ac:dyDescent="0.2">
      <c r="G387" s="7" t="e">
        <f>IF(E387="Fill Up",VLOOKUP(A387,'ml regning'!$B$3:$G$400,6,FALSE),NA())</f>
        <v>#N/A</v>
      </c>
      <c r="H387" s="19"/>
      <c r="I387" s="19"/>
      <c r="J387" s="19"/>
    </row>
    <row r="388" spans="7:10" x14ac:dyDescent="0.2">
      <c r="G388" s="7" t="e">
        <f>IF(E388="Fill Up",VLOOKUP(A388,'ml regning'!$B$3:$G$400,6,FALSE),NA())</f>
        <v>#N/A</v>
      </c>
      <c r="H388" s="19"/>
      <c r="I388" s="19"/>
      <c r="J388" s="19"/>
    </row>
    <row r="389" spans="7:10" x14ac:dyDescent="0.2">
      <c r="G389" s="7" t="e">
        <f>IF(E389="Fill Up",VLOOKUP(A389,'ml regning'!$B$3:$G$400,6,FALSE),NA())</f>
        <v>#N/A</v>
      </c>
      <c r="H389" s="19"/>
      <c r="I389" s="19"/>
      <c r="J389" s="19"/>
    </row>
    <row r="390" spans="7:10" x14ac:dyDescent="0.2">
      <c r="G390" s="7" t="e">
        <f>IF(E390="Fill Up",VLOOKUP(A390,'ml regning'!$B$3:$G$400,6,FALSE),NA())</f>
        <v>#N/A</v>
      </c>
      <c r="H390" s="19"/>
      <c r="I390" s="19"/>
      <c r="J390" s="19"/>
    </row>
    <row r="391" spans="7:10" x14ac:dyDescent="0.2">
      <c r="G391" s="7" t="e">
        <f>IF(E391="Fill Up",VLOOKUP(A391,'ml regning'!$B$3:$G$400,6,FALSE),NA())</f>
        <v>#N/A</v>
      </c>
      <c r="H391" s="19"/>
      <c r="I391" s="19"/>
      <c r="J391" s="19"/>
    </row>
    <row r="392" spans="7:10" x14ac:dyDescent="0.2">
      <c r="G392" s="7" t="e">
        <f>IF(E392="Fill Up",VLOOKUP(A392,'ml regning'!$B$3:$G$400,6,FALSE),NA())</f>
        <v>#N/A</v>
      </c>
      <c r="H392" s="19"/>
      <c r="I392" s="19"/>
      <c r="J392" s="19"/>
    </row>
    <row r="393" spans="7:10" x14ac:dyDescent="0.2">
      <c r="G393" s="7" t="e">
        <f>IF(E393="Fill Up",VLOOKUP(A393,'ml regning'!$B$3:$G$400,6,FALSE),NA())</f>
        <v>#N/A</v>
      </c>
      <c r="H393" s="19"/>
      <c r="I393" s="19"/>
      <c r="J393" s="19"/>
    </row>
    <row r="394" spans="7:10" x14ac:dyDescent="0.2">
      <c r="G394" s="7" t="e">
        <f>IF(E394="Fill Up",VLOOKUP(A394,'ml regning'!$B$3:$G$400,6,FALSE),NA())</f>
        <v>#N/A</v>
      </c>
      <c r="H394" s="19"/>
      <c r="I394" s="19"/>
      <c r="J394" s="19"/>
    </row>
    <row r="395" spans="7:10" x14ac:dyDescent="0.2">
      <c r="G395" s="7" t="e">
        <f>IF(E395="Fill Up",VLOOKUP(A395,'ml regning'!$B$3:$G$400,6,FALSE),NA())</f>
        <v>#N/A</v>
      </c>
      <c r="H395" s="19"/>
      <c r="I395" s="19"/>
      <c r="J395" s="19"/>
    </row>
    <row r="396" spans="7:10" x14ac:dyDescent="0.2">
      <c r="G396" s="7" t="e">
        <f>IF(E396="Fill Up",VLOOKUP(A396,'ml regning'!$B$3:$G$400,6,FALSE),NA())</f>
        <v>#N/A</v>
      </c>
      <c r="H396" s="19"/>
      <c r="I396" s="19"/>
      <c r="J396" s="19"/>
    </row>
    <row r="397" spans="7:10" x14ac:dyDescent="0.2">
      <c r="G397" s="7" t="e">
        <f>IF(E397="Fill Up",VLOOKUP(A397,'ml regning'!$B$3:$G$400,6,FALSE),NA())</f>
        <v>#N/A</v>
      </c>
      <c r="H397" s="19"/>
      <c r="I397" s="19"/>
      <c r="J397" s="19"/>
    </row>
    <row r="398" spans="7:10" x14ac:dyDescent="0.2">
      <c r="G398" s="7" t="e">
        <f>IF(E398="Fill Up",VLOOKUP(A398,'ml regning'!$B$3:$G$400,6,FALSE),NA())</f>
        <v>#N/A</v>
      </c>
      <c r="H398" s="19"/>
      <c r="I398" s="19"/>
      <c r="J398" s="19"/>
    </row>
    <row r="399" spans="7:10" x14ac:dyDescent="0.2">
      <c r="G399" s="7" t="e">
        <f>IF(E399="Fill Up",VLOOKUP(A399,'ml regning'!$B$3:$G$400,6,FALSE),NA())</f>
        <v>#N/A</v>
      </c>
      <c r="H399" s="19"/>
      <c r="I399" s="19"/>
      <c r="J399" s="19"/>
    </row>
    <row r="400" spans="7:10" x14ac:dyDescent="0.2">
      <c r="G400" s="7" t="e">
        <f>IF(E400="Fill Up",VLOOKUP(A400,'ml regning'!$B$3:$G$400,6,FALSE),NA())</f>
        <v>#N/A</v>
      </c>
      <c r="H400" s="19"/>
      <c r="I400" s="19"/>
      <c r="J400" s="19"/>
    </row>
    <row r="401" spans="7:10" x14ac:dyDescent="0.2">
      <c r="G401" s="7" t="e">
        <f>IF(E401="Fill Up",VLOOKUP(A401,'ml regning'!$B$3:$G$400,6,FALSE),NA())</f>
        <v>#N/A</v>
      </c>
      <c r="H401" s="19"/>
      <c r="I401" s="19"/>
      <c r="J401" s="19"/>
    </row>
    <row r="402" spans="7:10" x14ac:dyDescent="0.2">
      <c r="G402" s="7" t="e">
        <f>IF(E402="Fill Up",VLOOKUP(A402,'ml regning'!$B$3:$G$400,6,FALSE),NA())</f>
        <v>#N/A</v>
      </c>
      <c r="H402" s="19"/>
      <c r="I402" s="19"/>
      <c r="J402" s="19"/>
    </row>
    <row r="403" spans="7:10" x14ac:dyDescent="0.2">
      <c r="G403" s="7" t="e">
        <f>IF(E403="Fill Up",VLOOKUP(A403,'ml regning'!$B$3:$G$400,6,FALSE),NA())</f>
        <v>#N/A</v>
      </c>
      <c r="H403" s="19"/>
      <c r="I403" s="19"/>
      <c r="J403" s="19"/>
    </row>
    <row r="404" spans="7:10" x14ac:dyDescent="0.2">
      <c r="G404" s="7" t="e">
        <f>IF(E404="Fill Up",VLOOKUP(A404,'ml regning'!$B$3:$G$400,6,FALSE),NA())</f>
        <v>#N/A</v>
      </c>
      <c r="H404" s="19"/>
      <c r="I404" s="19"/>
      <c r="J404" s="19"/>
    </row>
    <row r="405" spans="7:10" x14ac:dyDescent="0.2">
      <c r="G405" s="7" t="e">
        <f>IF(E405="Fill Up",VLOOKUP(A405,'ml regning'!$B$3:$G$400,6,FALSE),NA())</f>
        <v>#N/A</v>
      </c>
      <c r="H405" s="19"/>
      <c r="I405" s="19"/>
      <c r="J405" s="19"/>
    </row>
    <row r="406" spans="7:10" x14ac:dyDescent="0.2">
      <c r="G406" s="7" t="e">
        <f>IF(E406="Fill Up",VLOOKUP(A406,'ml regning'!$B$3:$G$400,6,FALSE),NA())</f>
        <v>#N/A</v>
      </c>
      <c r="H406" s="19"/>
      <c r="I406" s="19"/>
      <c r="J406" s="19"/>
    </row>
  </sheetData>
  <phoneticPr fontId="0" type="noConversion"/>
  <pageMargins left="0.75" right="0.75" top="1" bottom="1" header="0.5" footer="0.5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4"/>
  <sheetViews>
    <sheetView topLeftCell="C1" workbookViewId="0">
      <pane ySplit="2" topLeftCell="A3" activePane="bottomLeft" state="frozen"/>
      <selection pane="bottomLeft" activeCell="M24" sqref="M24:P33"/>
    </sheetView>
  </sheetViews>
  <sheetFormatPr defaultRowHeight="12.75" x14ac:dyDescent="0.2"/>
  <cols>
    <col min="1" max="1" width="4" bestFit="1" customWidth="1"/>
    <col min="2" max="2" width="10.140625" style="12" bestFit="1" customWidth="1"/>
    <col min="3" max="3" width="9" bestFit="1" customWidth="1"/>
    <col min="4" max="4" width="7" bestFit="1" customWidth="1"/>
    <col min="5" max="5" width="11.28515625" bestFit="1" customWidth="1"/>
    <col min="6" max="6" width="12.85546875" customWidth="1"/>
    <col min="7" max="7" width="12" style="8" bestFit="1" customWidth="1"/>
    <col min="8" max="8" width="9.7109375" customWidth="1"/>
    <col min="9" max="9" width="9.140625" style="3"/>
    <col min="10" max="10" width="10.140625" style="12" bestFit="1" customWidth="1"/>
    <col min="11" max="13" width="10.140625" style="12" customWidth="1"/>
    <col min="17" max="17" width="9.140625" style="20"/>
  </cols>
  <sheetData>
    <row r="1" spans="1:17" x14ac:dyDescent="0.2">
      <c r="A1" s="3"/>
      <c r="B1" s="4"/>
    </row>
    <row r="2" spans="1:17" s="11" customFormat="1" ht="51" x14ac:dyDescent="0.2">
      <c r="A2" s="10"/>
      <c r="B2" s="14" t="s">
        <v>9</v>
      </c>
      <c r="C2" s="11" t="s">
        <v>10</v>
      </c>
      <c r="D2" s="11" t="s">
        <v>11</v>
      </c>
      <c r="E2" s="11" t="s">
        <v>14</v>
      </c>
      <c r="F2" s="11" t="s">
        <v>15</v>
      </c>
      <c r="G2" s="9" t="s">
        <v>12</v>
      </c>
      <c r="H2" s="11" t="s">
        <v>16</v>
      </c>
      <c r="I2" s="10"/>
      <c r="J2" s="13" t="s">
        <v>17</v>
      </c>
      <c r="K2" s="13"/>
      <c r="L2" s="13"/>
      <c r="M2" s="13"/>
      <c r="N2" s="11" t="s">
        <v>12</v>
      </c>
      <c r="O2" s="11" t="s">
        <v>18</v>
      </c>
      <c r="P2" s="11" t="s">
        <v>20</v>
      </c>
      <c r="Q2" s="23" t="s">
        <v>21</v>
      </c>
    </row>
    <row r="3" spans="1:17" x14ac:dyDescent="0.2">
      <c r="A3" s="3">
        <v>1</v>
      </c>
      <c r="B3" s="4">
        <f>+IF(AND(Indtastning!$F3&lt;&gt;"p",Indtastning!$D3&gt;0),Indtastning!A3,NA())</f>
        <v>40764</v>
      </c>
      <c r="C3">
        <f>+IF(AND(Indtastning!$F3&lt;&gt;"p",Indtastning!$D3&gt;0),Indtastning!B3,0)</f>
        <v>70624</v>
      </c>
      <c r="D3">
        <f>+IF(Indtastning!$D3&gt;0,Indtastning!C3,NA())</f>
        <v>200</v>
      </c>
      <c r="E3" t="str">
        <f>+IF(Indtastning!$D3&gt;0,Indtastning!D3,NA())</f>
        <v xml:space="preserve"> </v>
      </c>
      <c r="F3">
        <f>+IF(Indtastning!F3="p",F2+E3,IF(Indtastning!E3&lt;&gt;"Fill Up",F2,0))</f>
        <v>0</v>
      </c>
      <c r="G3" s="8" t="e">
        <f t="shared" ref="G3:G66" si="0">+(E3+F2)*IF($C3&gt;0,1,0)</f>
        <v>#VALUE!</v>
      </c>
      <c r="H3" t="e">
        <f>+D3/E3</f>
        <v>#VALUE!</v>
      </c>
      <c r="I3" s="3">
        <v>1</v>
      </c>
      <c r="J3" s="12">
        <f>+Indtastning!A3</f>
        <v>40764</v>
      </c>
      <c r="K3">
        <f>+Indtastning!B3</f>
        <v>70624</v>
      </c>
      <c r="L3" s="8" t="str">
        <f>+Indtastning!D3</f>
        <v xml:space="preserve"> </v>
      </c>
      <c r="M3">
        <f>+K3</f>
        <v>70624</v>
      </c>
      <c r="N3" t="e">
        <f>NA()</f>
        <v>#N/A</v>
      </c>
      <c r="Q3" s="20" t="e">
        <f>+Indtastning!J3</f>
        <v>#N/A</v>
      </c>
    </row>
    <row r="4" spans="1:17" x14ac:dyDescent="0.2">
      <c r="A4" s="3">
        <f t="shared" ref="A4:A11" si="1">A3+IF(C4&gt;0,1,0)</f>
        <v>2</v>
      </c>
      <c r="B4" s="4">
        <f>+IF(AND(Indtastning!$F4&lt;&gt;"p",Indtastning!$D4&gt;0),Indtastning!A4,NA())</f>
        <v>40777</v>
      </c>
      <c r="C4">
        <f>+IF(AND(Indtastning!$F4&lt;&gt;"p",Indtastning!$D4&gt;0),Indtastning!B4,0)</f>
        <v>70972</v>
      </c>
      <c r="D4">
        <f>+IF(Indtastning!$D4&gt;0,Indtastning!C4,NA())</f>
        <v>238.84</v>
      </c>
      <c r="E4">
        <f>+IF(Indtastning!$D4&gt;0,Indtastning!D4,NA())</f>
        <v>21.23</v>
      </c>
      <c r="F4">
        <f>+IF(Indtastning!F4="p",F3+E4,IF(Indtastning!E4&lt;&gt;"Fill Up",F3,0))</f>
        <v>0</v>
      </c>
      <c r="G4" s="8">
        <f t="shared" si="0"/>
        <v>21.23</v>
      </c>
      <c r="H4">
        <f t="shared" ref="H4:H67" si="2">+D4/E4</f>
        <v>11.250117757889779</v>
      </c>
      <c r="I4" s="3">
        <v>2</v>
      </c>
      <c r="J4" s="12">
        <f>+Indtastning!A4</f>
        <v>40777</v>
      </c>
      <c r="K4">
        <f>+Indtastning!B4</f>
        <v>70972</v>
      </c>
      <c r="L4" s="8">
        <f>+Indtastning!D4</f>
        <v>21.23</v>
      </c>
      <c r="M4">
        <f t="shared" ref="M4:M67" si="3">+K4</f>
        <v>70972</v>
      </c>
      <c r="N4">
        <f>+(K4-K3)/L4</f>
        <v>16.391898257183232</v>
      </c>
      <c r="O4">
        <f>+(K4-K$3)/SUM(L4:L$4)</f>
        <v>16.391898257183232</v>
      </c>
      <c r="Q4" s="20" t="e">
        <f>+Indtastning!J4</f>
        <v>#N/A</v>
      </c>
    </row>
    <row r="5" spans="1:17" x14ac:dyDescent="0.2">
      <c r="A5" s="3">
        <f t="shared" si="1"/>
        <v>3</v>
      </c>
      <c r="B5" s="4">
        <f>+IF(AND(Indtastning!$F5&lt;&gt;"p",Indtastning!$D5&gt;0),Indtastning!A5,NA())</f>
        <v>40783</v>
      </c>
      <c r="C5">
        <f>+IF(AND(Indtastning!$F5&lt;&gt;"p",Indtastning!$D5&gt;0),Indtastning!B5,0)</f>
        <v>71354</v>
      </c>
      <c r="D5">
        <f>+IF(Indtastning!$D5&gt;0,Indtastning!C5,NA())</f>
        <v>282</v>
      </c>
      <c r="E5">
        <f>+IF(Indtastning!$D5&gt;0,Indtastning!D5,NA())</f>
        <v>22.89</v>
      </c>
      <c r="F5">
        <f>+IF(Indtastning!F5="p",F4+E5,IF(Indtastning!E5&lt;&gt;"Fill Up",F4,0))</f>
        <v>0</v>
      </c>
      <c r="G5" s="8">
        <f t="shared" si="0"/>
        <v>22.89</v>
      </c>
      <c r="H5">
        <f t="shared" si="2"/>
        <v>12.319790301441678</v>
      </c>
      <c r="I5" s="3">
        <v>3</v>
      </c>
      <c r="J5" s="12">
        <f>+Indtastning!A5</f>
        <v>40783</v>
      </c>
      <c r="K5">
        <f>+Indtastning!B5</f>
        <v>71354</v>
      </c>
      <c r="L5" s="8">
        <f>+Indtastning!D5</f>
        <v>22.89</v>
      </c>
      <c r="M5">
        <f t="shared" si="3"/>
        <v>71354</v>
      </c>
      <c r="N5">
        <f t="shared" ref="N5:N68" si="4">+(K5-K4)/L5</f>
        <v>16.688510266491917</v>
      </c>
      <c r="O5">
        <f>+(K5-K$3)/SUM(L$4:L5)</f>
        <v>16.545784224841341</v>
      </c>
      <c r="Q5" s="20" t="e">
        <f>+Indtastning!J5</f>
        <v>#N/A</v>
      </c>
    </row>
    <row r="6" spans="1:17" x14ac:dyDescent="0.2">
      <c r="A6" s="3">
        <f t="shared" si="1"/>
        <v>4</v>
      </c>
      <c r="B6" s="4">
        <f>+IF(AND(Indtastning!$F6&lt;&gt;"p",Indtastning!$D6&gt;0),Indtastning!A6,NA())</f>
        <v>40813</v>
      </c>
      <c r="C6">
        <f>+IF(AND(Indtastning!$F6&lt;&gt;"p",Indtastning!$D6&gt;0),Indtastning!B6,0)</f>
        <v>71711</v>
      </c>
      <c r="D6">
        <f>+IF(Indtastning!$D6&gt;0,Indtastning!C6,NA())</f>
        <v>253.93</v>
      </c>
      <c r="E6">
        <f>+IF(Indtastning!$D6&gt;0,Indtastning!D6,NA())</f>
        <v>22.98</v>
      </c>
      <c r="F6">
        <f>+IF(Indtastning!F6="p",F5+E6,IF(Indtastning!E6&lt;&gt;"Fill Up",F5,0))</f>
        <v>0</v>
      </c>
      <c r="G6" s="8">
        <f t="shared" si="0"/>
        <v>22.98</v>
      </c>
      <c r="H6">
        <f t="shared" si="2"/>
        <v>11.050043516100958</v>
      </c>
      <c r="I6" s="3">
        <v>4</v>
      </c>
      <c r="J6" s="12">
        <f>+Indtastning!A6</f>
        <v>40813</v>
      </c>
      <c r="K6">
        <f>+Indtastning!B6</f>
        <v>71711</v>
      </c>
      <c r="L6" s="8">
        <f>+Indtastning!D6</f>
        <v>22.98</v>
      </c>
      <c r="M6">
        <f t="shared" si="3"/>
        <v>71711</v>
      </c>
      <c r="N6">
        <f t="shared" si="4"/>
        <v>15.535248041775457</v>
      </c>
      <c r="O6">
        <f>+(K6-K$3)/SUM(L$4:L6)</f>
        <v>16.199701937406854</v>
      </c>
      <c r="Q6" s="20" t="e">
        <f>+Indtastning!J6</f>
        <v>#N/A</v>
      </c>
    </row>
    <row r="7" spans="1:17" x14ac:dyDescent="0.2">
      <c r="A7" s="3">
        <f t="shared" si="1"/>
        <v>5</v>
      </c>
      <c r="B7" s="4">
        <f>+IF(AND(Indtastning!$F7&lt;&gt;"p",Indtastning!$D7&gt;0),Indtastning!A7,NA())</f>
        <v>40823</v>
      </c>
      <c r="C7">
        <f>+IF(AND(Indtastning!$F7&lt;&gt;"p",Indtastning!$D7&gt;0),Indtastning!B7,0)</f>
        <v>72022</v>
      </c>
      <c r="D7">
        <f>+IF(Indtastning!$D7&gt;0,Indtastning!C7,NA())</f>
        <v>205.98</v>
      </c>
      <c r="E7">
        <f>+IF(Indtastning!$D7&gt;0,Indtastning!D7,NA())</f>
        <v>18.8</v>
      </c>
      <c r="F7">
        <f>+IF(Indtastning!F7="p",F6+E7,IF(Indtastning!E7&lt;&gt;"Fill Up",F6,0))</f>
        <v>0</v>
      </c>
      <c r="G7" s="8">
        <f t="shared" si="0"/>
        <v>18.8</v>
      </c>
      <c r="H7">
        <f t="shared" si="2"/>
        <v>10.956382978723404</v>
      </c>
      <c r="I7" s="3">
        <v>5</v>
      </c>
      <c r="J7" s="12">
        <f>+Indtastning!A7</f>
        <v>40823</v>
      </c>
      <c r="K7">
        <f>+Indtastning!B7</f>
        <v>72022</v>
      </c>
      <c r="L7" s="8">
        <f>+Indtastning!D7</f>
        <v>18.8</v>
      </c>
      <c r="M7">
        <f t="shared" si="3"/>
        <v>72022</v>
      </c>
      <c r="N7">
        <f t="shared" si="4"/>
        <v>16.542553191489361</v>
      </c>
      <c r="O7">
        <f>+(K7-K$3)/SUM(L$4:L7)</f>
        <v>16.274738067520371</v>
      </c>
      <c r="Q7" s="20" t="e">
        <f>+Indtastning!J7</f>
        <v>#N/A</v>
      </c>
    </row>
    <row r="8" spans="1:17" x14ac:dyDescent="0.2">
      <c r="A8" s="3">
        <f t="shared" si="1"/>
        <v>6</v>
      </c>
      <c r="B8" s="4">
        <f>+IF(AND(Indtastning!$F8&lt;&gt;"p",Indtastning!$D8&gt;0),Indtastning!A8,NA())</f>
        <v>40824</v>
      </c>
      <c r="C8">
        <f>+IF(AND(Indtastning!$F8&lt;&gt;"p",Indtastning!$D8&gt;0),Indtastning!B8,0)</f>
        <v>72338</v>
      </c>
      <c r="D8">
        <f>+IF(Indtastning!$D8&gt;0,Indtastning!C8,NA())</f>
        <v>217.43</v>
      </c>
      <c r="E8">
        <f>+IF(Indtastning!$D8&gt;0,Indtastning!D8,NA())</f>
        <v>17.62</v>
      </c>
      <c r="F8">
        <f>+IF(Indtastning!F8="p",F7+E8,IF(Indtastning!E8&lt;&gt;"Fill Up",F7,0))</f>
        <v>0</v>
      </c>
      <c r="G8" s="8">
        <f t="shared" si="0"/>
        <v>17.62</v>
      </c>
      <c r="H8">
        <f t="shared" si="2"/>
        <v>12.339954597048807</v>
      </c>
      <c r="I8" s="3">
        <v>6</v>
      </c>
      <c r="J8" s="12">
        <f>+Indtastning!A8</f>
        <v>40824</v>
      </c>
      <c r="K8">
        <f>+Indtastning!B8</f>
        <v>72338</v>
      </c>
      <c r="L8" s="8">
        <f>+Indtastning!D8</f>
        <v>17.62</v>
      </c>
      <c r="M8">
        <f t="shared" si="3"/>
        <v>72338</v>
      </c>
      <c r="N8">
        <f t="shared" si="4"/>
        <v>17.934165720771848</v>
      </c>
      <c r="O8">
        <f>+(K8-K$3)/SUM(L$4:L8)</f>
        <v>16.557187017001542</v>
      </c>
      <c r="Q8" s="20" t="e">
        <f>+Indtastning!J8</f>
        <v>#N/A</v>
      </c>
    </row>
    <row r="9" spans="1:17" x14ac:dyDescent="0.2">
      <c r="A9" s="3">
        <f t="shared" si="1"/>
        <v>7</v>
      </c>
      <c r="B9" s="4">
        <f>+IF(AND(Indtastning!$F9&lt;&gt;"p",Indtastning!$D9&gt;0),Indtastning!A9,NA())</f>
        <v>40832</v>
      </c>
      <c r="C9">
        <f>+IF(AND(Indtastning!$F9&lt;&gt;"p",Indtastning!$D9&gt;0),Indtastning!B9,0)</f>
        <v>72677</v>
      </c>
      <c r="D9">
        <f>+IF(Indtastning!$D9&gt;0,Indtastning!C9,NA())</f>
        <v>269.02</v>
      </c>
      <c r="E9">
        <f>+IF(Indtastning!$D9&gt;0,Indtastning!D9,NA())</f>
        <v>21.66</v>
      </c>
      <c r="F9">
        <f>+IF(Indtastning!F9="p",F8+E9,IF(Indtastning!E9&lt;&gt;"Fill Up",F8,0))</f>
        <v>0</v>
      </c>
      <c r="G9" s="8">
        <f t="shared" si="0"/>
        <v>21.66</v>
      </c>
      <c r="H9">
        <f t="shared" si="2"/>
        <v>12.420129270544782</v>
      </c>
      <c r="I9" s="3">
        <v>7</v>
      </c>
      <c r="J9" s="12">
        <f>+Indtastning!A9</f>
        <v>40832</v>
      </c>
      <c r="K9">
        <f>+Indtastning!B9</f>
        <v>72677</v>
      </c>
      <c r="L9" s="8">
        <f>+Indtastning!D9</f>
        <v>21.66</v>
      </c>
      <c r="M9">
        <f t="shared" si="3"/>
        <v>72677</v>
      </c>
      <c r="N9">
        <f t="shared" si="4"/>
        <v>15.650969529085872</v>
      </c>
      <c r="O9">
        <f>+(K9-K$3)/SUM(L$4:L9)</f>
        <v>16.400383447835118</v>
      </c>
      <c r="P9" s="17">
        <f>+(K9-K3)/SUM(L4:L9)</f>
        <v>16.400383447835118</v>
      </c>
      <c r="Q9" s="20" t="e">
        <f>+Indtastning!J9</f>
        <v>#N/A</v>
      </c>
    </row>
    <row r="10" spans="1:17" x14ac:dyDescent="0.2">
      <c r="A10" s="3">
        <f t="shared" si="1"/>
        <v>8</v>
      </c>
      <c r="B10" s="4">
        <f>+IF(AND(Indtastning!$F10&lt;&gt;"p",Indtastning!$D10&gt;0),Indtastning!A10,NA())</f>
        <v>40980</v>
      </c>
      <c r="C10">
        <f>+IF(AND(Indtastning!$F10&lt;&gt;"p",Indtastning!$D10&gt;0),Indtastning!B10,0)</f>
        <v>73020</v>
      </c>
      <c r="D10">
        <f>+IF(Indtastning!$D10&gt;0,Indtastning!C10,NA())</f>
        <v>277.02999999999997</v>
      </c>
      <c r="E10">
        <f>+IF(Indtastning!$D10&gt;0,Indtastning!D10,NA())</f>
        <v>20.72</v>
      </c>
      <c r="F10">
        <f>+IF(Indtastning!F10="p",F9+E10,IF(Indtastning!E10&lt;&gt;"Fill Up",F9,0))</f>
        <v>0</v>
      </c>
      <c r="G10" s="8">
        <f t="shared" si="0"/>
        <v>20.72</v>
      </c>
      <c r="H10">
        <f t="shared" si="2"/>
        <v>13.370173745173744</v>
      </c>
      <c r="I10" s="3">
        <v>8</v>
      </c>
      <c r="J10" s="12">
        <f>+Indtastning!A10</f>
        <v>40980</v>
      </c>
      <c r="K10">
        <f>+Indtastning!B10</f>
        <v>73020</v>
      </c>
      <c r="L10" s="8">
        <f>+Indtastning!D10</f>
        <v>20.72</v>
      </c>
      <c r="M10">
        <f t="shared" si="3"/>
        <v>73020</v>
      </c>
      <c r="N10">
        <f t="shared" si="4"/>
        <v>16.554054054054056</v>
      </c>
      <c r="O10">
        <f>+(K10-K$3)/SUM(L$4:L10)</f>
        <v>16.422206991089787</v>
      </c>
      <c r="P10" s="17">
        <f>+(K10-K4)/SUM(L5:L10)</f>
        <v>16.427368252185769</v>
      </c>
      <c r="Q10" s="20" t="e">
        <f>+Indtastning!J10</f>
        <v>#N/A</v>
      </c>
    </row>
    <row r="11" spans="1:17" x14ac:dyDescent="0.2">
      <c r="A11" s="3">
        <f t="shared" si="1"/>
        <v>9</v>
      </c>
      <c r="B11" s="4">
        <f>+IF(AND(Indtastning!$F11&lt;&gt;"p",Indtastning!$D11&gt;0),Indtastning!A11,NA())</f>
        <v>40989</v>
      </c>
      <c r="C11">
        <f>+IF(AND(Indtastning!$F11&lt;&gt;"p",Indtastning!$D11&gt;0),Indtastning!B11,0)</f>
        <v>73359</v>
      </c>
      <c r="D11">
        <f>+IF(Indtastning!$D11&gt;0,Indtastning!C11,NA())</f>
        <v>270.26</v>
      </c>
      <c r="E11">
        <f>+IF(Indtastning!$D11&gt;0,Indtastning!D11,NA())</f>
        <v>21.99</v>
      </c>
      <c r="F11">
        <f>+IF(Indtastning!F11="p",F10+E11,IF(Indtastning!E11&lt;&gt;"Fill Up",F10,0))</f>
        <v>0</v>
      </c>
      <c r="G11" s="8">
        <f t="shared" si="0"/>
        <v>21.99</v>
      </c>
      <c r="H11">
        <f t="shared" si="2"/>
        <v>12.290131878126422</v>
      </c>
      <c r="I11" s="3">
        <v>9</v>
      </c>
      <c r="J11" s="12">
        <f>+Indtastning!A11</f>
        <v>40989</v>
      </c>
      <c r="K11">
        <f>+Indtastning!B11</f>
        <v>73359</v>
      </c>
      <c r="L11" s="8">
        <f>+Indtastning!D11</f>
        <v>21.99</v>
      </c>
      <c r="M11">
        <f t="shared" si="3"/>
        <v>73359</v>
      </c>
      <c r="N11">
        <f t="shared" si="4"/>
        <v>15.416098226466577</v>
      </c>
      <c r="O11">
        <f>+(K11-K$3)/SUM(L$4:L11)</f>
        <v>16.290428256596581</v>
      </c>
      <c r="P11" s="17">
        <f>+(K11-K5)/SUM(L6:L11)</f>
        <v>16.199402116829603</v>
      </c>
      <c r="Q11" s="20" t="e">
        <f>+Indtastning!J11</f>
        <v>#N/A</v>
      </c>
    </row>
    <row r="12" spans="1:17" x14ac:dyDescent="0.2">
      <c r="A12" s="3">
        <f>A11+IF($C12&gt;0,1,0)</f>
        <v>10</v>
      </c>
      <c r="B12" s="4">
        <f>+IF(AND(Indtastning!$F13&lt;&gt;"p",Indtastning!$D13&gt;0),Indtastning!A13,NA())</f>
        <v>40995</v>
      </c>
      <c r="C12">
        <f>+IF(AND(Indtastning!$F13&lt;&gt;"p",Indtastning!$D13&gt;0),Indtastning!B13,0)</f>
        <v>74007</v>
      </c>
      <c r="D12">
        <f>+IF(Indtastning!$D13&gt;0,Indtastning!C13,NA())</f>
        <v>289.43</v>
      </c>
      <c r="E12">
        <f>+IF(Indtastning!$D13&gt;0,Indtastning!D13,NA())</f>
        <v>22.13</v>
      </c>
      <c r="F12">
        <f>+IF(Indtastning!F13="p",F11+E12,IF(Indtastning!E13&lt;&gt;"Fill Up",F11,0))</f>
        <v>0</v>
      </c>
      <c r="G12" s="8">
        <f t="shared" si="0"/>
        <v>22.13</v>
      </c>
      <c r="H12">
        <f t="shared" si="2"/>
        <v>13.078626299141439</v>
      </c>
      <c r="I12" s="3">
        <v>10</v>
      </c>
      <c r="J12" s="12">
        <f>+Indtastning!A12</f>
        <v>40994</v>
      </c>
      <c r="K12">
        <f>+Indtastning!B12</f>
        <v>73709</v>
      </c>
      <c r="L12" s="8">
        <f>+Indtastning!D12</f>
        <v>21.33</v>
      </c>
      <c r="M12">
        <f t="shared" si="3"/>
        <v>73709</v>
      </c>
      <c r="N12">
        <f t="shared" si="4"/>
        <v>16.40881387716831</v>
      </c>
      <c r="O12">
        <f>+(K12-K$3)/SUM(L$4:L12)</f>
        <v>16.303773385477221</v>
      </c>
      <c r="P12" s="17">
        <f>+(K12-K6)/SUM(L7:L12)</f>
        <v>16.360956436292174</v>
      </c>
      <c r="Q12" s="20" t="e">
        <f>+Indtastning!J12</f>
        <v>#N/A</v>
      </c>
    </row>
    <row r="13" spans="1:17" x14ac:dyDescent="0.2">
      <c r="A13" s="3">
        <f t="shared" ref="A13:A76" si="5">A12+IF(C13&gt;0,1,0)</f>
        <v>11</v>
      </c>
      <c r="B13" s="4">
        <f>+IF(AND(Indtastning!$F14&lt;&gt;"p",Indtastning!$D14&gt;0),Indtastning!A14,NA())</f>
        <v>40996</v>
      </c>
      <c r="C13">
        <f>+IF(AND(Indtastning!$F14&lt;&gt;"p",Indtastning!$D14&gt;0),Indtastning!B14,0)</f>
        <v>74330</v>
      </c>
      <c r="D13">
        <f>+IF(Indtastning!$D14&gt;0,Indtastning!C14,NA())</f>
        <v>322.16000000000003</v>
      </c>
      <c r="E13">
        <f>+IF(Indtastning!$D14&gt;0,Indtastning!D14,NA())</f>
        <v>23.43</v>
      </c>
      <c r="F13">
        <f>+IF(Indtastning!F14="p",F12+E13,IF(Indtastning!E14&lt;&gt;"Fill Up",F12,0))</f>
        <v>0</v>
      </c>
      <c r="G13" s="8">
        <f t="shared" si="0"/>
        <v>23.43</v>
      </c>
      <c r="H13">
        <f t="shared" si="2"/>
        <v>13.749893299189075</v>
      </c>
      <c r="I13" s="3">
        <v>11</v>
      </c>
      <c r="J13" s="12">
        <f>+Indtastning!A13</f>
        <v>40995</v>
      </c>
      <c r="K13">
        <f>+Indtastning!B13</f>
        <v>74007</v>
      </c>
      <c r="L13" s="8">
        <f>+Indtastning!D13</f>
        <v>22.13</v>
      </c>
      <c r="M13">
        <f t="shared" si="3"/>
        <v>74007</v>
      </c>
      <c r="N13">
        <f t="shared" si="4"/>
        <v>13.465883416177135</v>
      </c>
      <c r="O13">
        <f>+(K13-K$3)/SUM(L$4:L13)</f>
        <v>16.00662408327419</v>
      </c>
      <c r="P13" s="17">
        <f>+(K13-K3)/SUM(L4:L13)</f>
        <v>16.00662408327419</v>
      </c>
      <c r="Q13" s="20" t="e">
        <f>+Indtastning!J13</f>
        <v>#N/A</v>
      </c>
    </row>
    <row r="14" spans="1:17" x14ac:dyDescent="0.2">
      <c r="A14" s="3">
        <f t="shared" si="5"/>
        <v>12</v>
      </c>
      <c r="B14" s="4">
        <f>+IF(AND(Indtastning!$F15&lt;&gt;"p",Indtastning!$D15&gt;0),Indtastning!A15,NA())</f>
        <v>41027</v>
      </c>
      <c r="C14">
        <f>+IF(AND(Indtastning!$F15&lt;&gt;"p",Indtastning!$D15&gt;0),Indtastning!B15,0)</f>
        <v>74538</v>
      </c>
      <c r="D14">
        <f>+IF(Indtastning!$D15&gt;0,Indtastning!C15,NA())</f>
        <v>161.84</v>
      </c>
      <c r="E14">
        <f>+IF(Indtastning!$D15&gt;0,Indtastning!D15,NA())</f>
        <v>12.27</v>
      </c>
      <c r="F14">
        <f>+IF(Indtastning!F15="p",F13+E14,IF(Indtastning!E15&lt;&gt;"Fill Up",F13,0))</f>
        <v>0</v>
      </c>
      <c r="G14" s="8">
        <f t="shared" si="0"/>
        <v>12.27</v>
      </c>
      <c r="H14">
        <f t="shared" si="2"/>
        <v>13.189894050529748</v>
      </c>
      <c r="I14" s="3">
        <v>12</v>
      </c>
      <c r="J14" s="12">
        <f>+Indtastning!A14</f>
        <v>40996</v>
      </c>
      <c r="K14">
        <f>+Indtastning!B14</f>
        <v>74330</v>
      </c>
      <c r="L14" s="8">
        <f>+Indtastning!D14</f>
        <v>23.43</v>
      </c>
      <c r="M14">
        <f t="shared" si="3"/>
        <v>74330</v>
      </c>
      <c r="N14">
        <f t="shared" si="4"/>
        <v>13.785744771660264</v>
      </c>
      <c r="O14">
        <f>+(K14-K$3)/SUM(L$4:L14)</f>
        <v>15.784990203594853</v>
      </c>
      <c r="P14" s="17">
        <f t="shared" ref="P14:P77" si="6">+(K14-K4)/SUM(L5:L14)</f>
        <v>15.724654647623506</v>
      </c>
      <c r="Q14" s="20" t="e">
        <f>+Indtastning!J14</f>
        <v>#N/A</v>
      </c>
    </row>
    <row r="15" spans="1:17" x14ac:dyDescent="0.2">
      <c r="A15" s="3">
        <f t="shared" si="5"/>
        <v>13</v>
      </c>
      <c r="B15" s="4">
        <f>+IF(AND(Indtastning!$F16&lt;&gt;"p",Indtastning!$D16&gt;0),Indtastning!A16,NA())</f>
        <v>41036</v>
      </c>
      <c r="C15">
        <f>+IF(AND(Indtastning!$F16&lt;&gt;"p",Indtastning!$D16&gt;0),Indtastning!B16,0)</f>
        <v>74892</v>
      </c>
      <c r="D15">
        <f>+IF(Indtastning!$D16&gt;0,Indtastning!C16,NA())</f>
        <v>257.57</v>
      </c>
      <c r="E15">
        <f>+IF(Indtastning!$D16&gt;0,Indtastning!D16,NA())</f>
        <v>21.59</v>
      </c>
      <c r="F15">
        <f>+IF(Indtastning!F16="p",F14+E15,IF(Indtastning!E16&lt;&gt;"Fill Up",F14,0))</f>
        <v>0</v>
      </c>
      <c r="G15" s="8">
        <f t="shared" si="0"/>
        <v>21.59</v>
      </c>
      <c r="H15">
        <f t="shared" si="2"/>
        <v>11.930060213061603</v>
      </c>
      <c r="I15" s="3">
        <v>13</v>
      </c>
      <c r="J15" s="12">
        <f>+Indtastning!A15</f>
        <v>41027</v>
      </c>
      <c r="K15">
        <f>+Indtastning!B15</f>
        <v>74538</v>
      </c>
      <c r="L15" s="8">
        <f>+Indtastning!D15</f>
        <v>12.27</v>
      </c>
      <c r="M15">
        <f t="shared" si="3"/>
        <v>74538</v>
      </c>
      <c r="N15">
        <f t="shared" si="4"/>
        <v>16.951915240423798</v>
      </c>
      <c r="O15">
        <f>+(K15-K$3)/SUM(L$4:L15)</f>
        <v>15.842946771908519</v>
      </c>
      <c r="P15" s="17">
        <f t="shared" si="6"/>
        <v>15.690139456955601</v>
      </c>
      <c r="Q15" s="20" t="e">
        <f>+Indtastning!J15</f>
        <v>#N/A</v>
      </c>
    </row>
    <row r="16" spans="1:17" x14ac:dyDescent="0.2">
      <c r="A16" s="3">
        <f t="shared" si="5"/>
        <v>14</v>
      </c>
      <c r="B16" s="4">
        <f>+IF(AND(Indtastning!$F17&lt;&gt;"p",Indtastning!$D17&gt;0),Indtastning!A17,NA())</f>
        <v>41036</v>
      </c>
      <c r="C16">
        <f>+IF(AND(Indtastning!$F17&lt;&gt;"p",Indtastning!$D17&gt;0),Indtastning!B17,0)</f>
        <v>75143</v>
      </c>
      <c r="D16">
        <f>+IF(Indtastning!$D17&gt;0,Indtastning!C17,NA())</f>
        <v>195.61</v>
      </c>
      <c r="E16">
        <f>+IF(Indtastning!$D17&gt;0,Indtastning!D17,NA())</f>
        <v>15.1</v>
      </c>
      <c r="F16">
        <f>+IF(Indtastning!F17="p",F15+E16,IF(Indtastning!E17&lt;&gt;"Fill Up",F15,0))</f>
        <v>0</v>
      </c>
      <c r="G16" s="8">
        <f t="shared" si="0"/>
        <v>15.1</v>
      </c>
      <c r="H16">
        <f t="shared" si="2"/>
        <v>12.954304635761591</v>
      </c>
      <c r="I16" s="3">
        <v>14</v>
      </c>
      <c r="J16" s="12">
        <f>+Indtastning!A16</f>
        <v>41036</v>
      </c>
      <c r="K16">
        <f>+Indtastning!B16</f>
        <v>74892</v>
      </c>
      <c r="L16" s="8">
        <f>+Indtastning!D16</f>
        <v>21.59</v>
      </c>
      <c r="M16">
        <f t="shared" si="3"/>
        <v>74892</v>
      </c>
      <c r="N16">
        <f t="shared" si="4"/>
        <v>16.396479851783234</v>
      </c>
      <c r="O16">
        <f>+(K16-K$3)/SUM(L$4:L16)</f>
        <v>15.887432995830849</v>
      </c>
      <c r="P16" s="17">
        <f t="shared" si="6"/>
        <v>15.783467301776321</v>
      </c>
      <c r="Q16" s="20" t="e">
        <f>+Indtastning!J16</f>
        <v>#N/A</v>
      </c>
    </row>
    <row r="17" spans="1:17" x14ac:dyDescent="0.2">
      <c r="A17" s="3">
        <f t="shared" si="5"/>
        <v>15</v>
      </c>
      <c r="B17" s="4">
        <f>+IF(AND(Indtastning!$F19&lt;&gt;"p",Indtastning!$D19&gt;0),Indtastning!A19,NA())</f>
        <v>41049</v>
      </c>
      <c r="C17">
        <f>+IF(AND(Indtastning!$F19&lt;&gt;"p",Indtastning!$D19&gt;0),Indtastning!B19,0)</f>
        <v>75758</v>
      </c>
      <c r="D17">
        <f>+IF(Indtastning!$D19&gt;0,Indtastning!C19,NA())</f>
        <v>323.33</v>
      </c>
      <c r="E17">
        <f>+IF(Indtastning!$D19&gt;0,Indtastning!D19,NA())</f>
        <v>21.37</v>
      </c>
      <c r="F17">
        <f>+IF(Indtastning!F19="p",F16+E17,IF(Indtastning!E19&lt;&gt;"Fill Up",F16,0))</f>
        <v>0</v>
      </c>
      <c r="G17" s="8">
        <f t="shared" si="0"/>
        <v>21.37</v>
      </c>
      <c r="H17">
        <f t="shared" si="2"/>
        <v>15.130088909686474</v>
      </c>
      <c r="I17" s="3">
        <v>15</v>
      </c>
      <c r="J17" s="12">
        <f>+Indtastning!A17</f>
        <v>41036</v>
      </c>
      <c r="K17">
        <f>+Indtastning!B17</f>
        <v>75143</v>
      </c>
      <c r="L17" s="8">
        <f>+Indtastning!D17</f>
        <v>15.1</v>
      </c>
      <c r="M17">
        <f t="shared" si="3"/>
        <v>75143</v>
      </c>
      <c r="N17">
        <f t="shared" si="4"/>
        <v>16.622516556291391</v>
      </c>
      <c r="O17">
        <f>+(K17-K$3)/SUM(L$4:L17)</f>
        <v>15.926552477620353</v>
      </c>
      <c r="P17" s="17">
        <f t="shared" si="6"/>
        <v>15.775374039627982</v>
      </c>
      <c r="Q17" s="20" t="e">
        <f>+Indtastning!J17</f>
        <v>#N/A</v>
      </c>
    </row>
    <row r="18" spans="1:17" x14ac:dyDescent="0.2">
      <c r="A18" s="3">
        <f t="shared" si="5"/>
        <v>16</v>
      </c>
      <c r="B18" s="4">
        <f>+IF(AND(Indtastning!$F20&lt;&gt;"p",Indtastning!$D20&gt;0),Indtastning!A20,NA())</f>
        <v>41049</v>
      </c>
      <c r="C18">
        <f>+IF(AND(Indtastning!$F20&lt;&gt;"p",Indtastning!$D20&gt;0),Indtastning!B20,0)</f>
        <v>75884</v>
      </c>
      <c r="D18">
        <f>+IF(Indtastning!$D20&gt;0,Indtastning!C20,NA())</f>
        <v>105.51</v>
      </c>
      <c r="E18">
        <f>+IF(Indtastning!$D20&gt;0,Indtastning!D20,NA())</f>
        <v>8.11</v>
      </c>
      <c r="F18">
        <f>+IF(Indtastning!F20="p",F17+E18,IF(Indtastning!E20&lt;&gt;"Fill Up",F17,0))</f>
        <v>0</v>
      </c>
      <c r="G18" s="8">
        <f t="shared" si="0"/>
        <v>8.11</v>
      </c>
      <c r="H18">
        <f t="shared" si="2"/>
        <v>13.009864364981507</v>
      </c>
      <c r="I18" s="3">
        <v>16</v>
      </c>
      <c r="J18" s="12">
        <f>+Indtastning!A18</f>
        <v>41041</v>
      </c>
      <c r="K18">
        <f>+Indtastning!B18</f>
        <v>75459</v>
      </c>
      <c r="L18" s="8">
        <f>+Indtastning!D18</f>
        <v>17.440000000000001</v>
      </c>
      <c r="M18">
        <f t="shared" si="3"/>
        <v>75459</v>
      </c>
      <c r="N18">
        <f t="shared" si="4"/>
        <v>18.11926605504587</v>
      </c>
      <c r="O18">
        <f>+(K18-K$3)/SUM(L$4:L18)</f>
        <v>16.053522810279564</v>
      </c>
      <c r="P18" s="17">
        <f t="shared" si="6"/>
        <v>15.789739957502784</v>
      </c>
      <c r="Q18" s="20" t="e">
        <f>+Indtastning!J18</f>
        <v>#N/A</v>
      </c>
    </row>
    <row r="19" spans="1:17" x14ac:dyDescent="0.2">
      <c r="A19" s="3">
        <f t="shared" si="5"/>
        <v>17</v>
      </c>
      <c r="B19" s="4">
        <f>+IF(AND(Indtastning!$F21&lt;&gt;"p",Indtastning!$D21&gt;0),Indtastning!A21,NA())</f>
        <v>41058</v>
      </c>
      <c r="C19">
        <f>+IF(AND(Indtastning!$F21&lt;&gt;"p",Indtastning!$D21&gt;0),Indtastning!B21,0)</f>
        <v>76242</v>
      </c>
      <c r="D19">
        <f>+IF(Indtastning!$D21&gt;0,Indtastning!C21,NA())</f>
        <v>294.26</v>
      </c>
      <c r="E19">
        <f>+IF(Indtastning!$D21&gt;0,Indtastning!D21,NA())</f>
        <v>22.36</v>
      </c>
      <c r="F19">
        <f>+IF(Indtastning!F21="p",F18+E19,IF(Indtastning!E21&lt;&gt;"Fill Up",F18,0))</f>
        <v>0</v>
      </c>
      <c r="G19" s="8">
        <f t="shared" si="0"/>
        <v>22.36</v>
      </c>
      <c r="H19">
        <f t="shared" si="2"/>
        <v>13.160107334525939</v>
      </c>
      <c r="I19" s="3">
        <v>17</v>
      </c>
      <c r="J19" s="12">
        <f>+Indtastning!A19</f>
        <v>41049</v>
      </c>
      <c r="K19">
        <f>+Indtastning!B19</f>
        <v>75758</v>
      </c>
      <c r="L19" s="8">
        <f>+Indtastning!D19</f>
        <v>21.37</v>
      </c>
      <c r="M19">
        <f t="shared" si="3"/>
        <v>75758</v>
      </c>
      <c r="N19">
        <f t="shared" si="4"/>
        <v>13.991576977070659</v>
      </c>
      <c r="O19">
        <f>+(K19-K$3)/SUM(L$4:L19)</f>
        <v>15.916912106650129</v>
      </c>
      <c r="P19" s="17">
        <f t="shared" si="6"/>
        <v>15.610275117799059</v>
      </c>
      <c r="Q19" s="20" t="e">
        <f>+Indtastning!J19</f>
        <v>#N/A</v>
      </c>
    </row>
    <row r="20" spans="1:17" x14ac:dyDescent="0.2">
      <c r="A20" s="3">
        <f t="shared" si="5"/>
        <v>18</v>
      </c>
      <c r="B20" s="4">
        <f>+IF(AND(Indtastning!$F22&lt;&gt;"p",Indtastning!$D22&gt;0),Indtastning!A22,NA())</f>
        <v>41067</v>
      </c>
      <c r="C20">
        <f>+IF(AND(Indtastning!$F22&lt;&gt;"p",Indtastning!$D22&gt;0),Indtastning!B22,0)</f>
        <v>76574</v>
      </c>
      <c r="D20">
        <f>+IF(Indtastning!$D22&gt;0,Indtastning!C22,NA())</f>
        <v>279.27</v>
      </c>
      <c r="E20">
        <f>+IF(Indtastning!$D22&gt;0,Indtastning!D22,NA())</f>
        <v>21.75</v>
      </c>
      <c r="F20">
        <f>+IF(Indtastning!F22="p",F19+E20,IF(Indtastning!E22&lt;&gt;"Fill Up",F19,0))</f>
        <v>0</v>
      </c>
      <c r="G20" s="8">
        <f t="shared" si="0"/>
        <v>21.75</v>
      </c>
      <c r="H20">
        <f t="shared" si="2"/>
        <v>12.84</v>
      </c>
      <c r="I20" s="3">
        <v>18</v>
      </c>
      <c r="J20" s="12">
        <f>+Indtastning!A20</f>
        <v>41049</v>
      </c>
      <c r="K20">
        <f>+Indtastning!B20</f>
        <v>75884</v>
      </c>
      <c r="L20" s="8">
        <f>+Indtastning!D20</f>
        <v>8.11</v>
      </c>
      <c r="M20">
        <f t="shared" si="3"/>
        <v>75884</v>
      </c>
      <c r="N20">
        <f t="shared" si="4"/>
        <v>15.536374845869299</v>
      </c>
      <c r="O20">
        <f>+(K20-K$3)/SUM(L$4:L20)</f>
        <v>15.907578781830274</v>
      </c>
      <c r="P20" s="17">
        <f t="shared" si="6"/>
        <v>15.501190733925093</v>
      </c>
      <c r="Q20" s="20" t="e">
        <f>+Indtastning!J20</f>
        <v>#N/A</v>
      </c>
    </row>
    <row r="21" spans="1:17" x14ac:dyDescent="0.2">
      <c r="A21" s="3">
        <f t="shared" si="5"/>
        <v>19</v>
      </c>
      <c r="B21" s="4">
        <f>+IF(AND(Indtastning!$F23&lt;&gt;"p",Indtastning!$D23&gt;0),Indtastning!A23,NA())</f>
        <v>41103</v>
      </c>
      <c r="C21">
        <f>+IF(AND(Indtastning!$F23&lt;&gt;"p",Indtastning!$D23&gt;0),Indtastning!B23,0)</f>
        <v>76912</v>
      </c>
      <c r="D21">
        <f>+IF(Indtastning!$D23&gt;0,Indtastning!C23,NA())</f>
        <v>301.76</v>
      </c>
      <c r="E21">
        <f>+IF(Indtastning!$D23&gt;0,Indtastning!D23,NA())</f>
        <v>22.74</v>
      </c>
      <c r="F21">
        <f>+IF(Indtastning!F23="p",F20+E21,IF(Indtastning!E23&lt;&gt;"Fill Up",F20,0))</f>
        <v>0</v>
      </c>
      <c r="G21" s="8">
        <f t="shared" si="0"/>
        <v>22.74</v>
      </c>
      <c r="H21">
        <f t="shared" si="2"/>
        <v>13.270008795074759</v>
      </c>
      <c r="I21" s="3">
        <v>19</v>
      </c>
      <c r="J21" s="12">
        <f>+Indtastning!A21</f>
        <v>41058</v>
      </c>
      <c r="K21">
        <f>+Indtastning!B21</f>
        <v>76242</v>
      </c>
      <c r="L21" s="8">
        <f>+Indtastning!D21</f>
        <v>22.36</v>
      </c>
      <c r="M21">
        <f t="shared" si="3"/>
        <v>76242</v>
      </c>
      <c r="N21">
        <f t="shared" si="4"/>
        <v>16.010733452593918</v>
      </c>
      <c r="O21">
        <f>+(K21-K$3)/SUM(L$4:L21)</f>
        <v>15.914112514871674</v>
      </c>
      <c r="P21" s="17">
        <f t="shared" si="6"/>
        <v>15.572840706530547</v>
      </c>
      <c r="Q21" s="20" t="e">
        <f>+Indtastning!J21</f>
        <v>#N/A</v>
      </c>
    </row>
    <row r="22" spans="1:17" x14ac:dyDescent="0.2">
      <c r="A22" s="3">
        <f t="shared" si="5"/>
        <v>20</v>
      </c>
      <c r="B22" s="4">
        <f>+IF(AND(Indtastning!$F24&lt;&gt;"p",Indtastning!$D24&gt;0),Indtastning!A24,NA())</f>
        <v>41148</v>
      </c>
      <c r="C22">
        <f>+IF(AND(Indtastning!$F24&lt;&gt;"p",Indtastning!$D24&gt;0),Indtastning!B24,0)</f>
        <v>77308</v>
      </c>
      <c r="D22">
        <f>+IF(Indtastning!$D24&gt;0,Indtastning!C24,NA())</f>
        <v>311.79000000000002</v>
      </c>
      <c r="E22">
        <f>+IF(Indtastning!$D24&gt;0,Indtastning!D24,NA())</f>
        <v>23.71</v>
      </c>
      <c r="F22">
        <f>+IF(Indtastning!F24="p",F21+E22,IF(Indtastning!E24&lt;&gt;"Fill Up",F21,0))</f>
        <v>0</v>
      </c>
      <c r="G22" s="8">
        <f t="shared" si="0"/>
        <v>23.71</v>
      </c>
      <c r="H22">
        <f t="shared" si="2"/>
        <v>13.150147617039224</v>
      </c>
      <c r="I22" s="3">
        <v>20</v>
      </c>
      <c r="J22" s="12">
        <f>+Indtastning!A22</f>
        <v>41067</v>
      </c>
      <c r="K22">
        <f>+Indtastning!B22</f>
        <v>76574</v>
      </c>
      <c r="L22" s="8">
        <f>+Indtastning!D22</f>
        <v>21.75</v>
      </c>
      <c r="M22">
        <f>IF($K22&gt;0,K22)</f>
        <v>76574</v>
      </c>
      <c r="N22">
        <f>IF($K22&gt;0,(K22-K21)/L22)</f>
        <v>15.264367816091953</v>
      </c>
      <c r="O22">
        <f>IF($K22&gt;0,(K22-K$3)/SUM(L$4:L22))</f>
        <v>15.876404194572666</v>
      </c>
      <c r="P22" s="17">
        <f>IF($K22&gt;0,(K22-K12)/SUM(L13:L22))</f>
        <v>15.440582053354889</v>
      </c>
      <c r="Q22" s="20" t="e">
        <f>+Indtastning!J22</f>
        <v>#N/A</v>
      </c>
    </row>
    <row r="23" spans="1:17" x14ac:dyDescent="0.2">
      <c r="A23" s="3">
        <f t="shared" si="5"/>
        <v>21</v>
      </c>
      <c r="B23" s="4">
        <f>+IF(AND(Indtastning!$F25&lt;&gt;"p",Indtastning!$D25&gt;0),Indtastning!A25,NA())</f>
        <v>41162</v>
      </c>
      <c r="C23">
        <f>+IF(AND(Indtastning!$F25&lt;&gt;"p",Indtastning!$D25&gt;0),Indtastning!B25,0)</f>
        <v>77677</v>
      </c>
      <c r="D23">
        <f>+IF(Indtastning!$D25&gt;0,Indtastning!C25,NA())</f>
        <v>300.12</v>
      </c>
      <c r="E23">
        <f>+IF(Indtastning!$D25&gt;0,Indtastning!D25,NA())</f>
        <v>22.98</v>
      </c>
      <c r="F23">
        <f>+IF(Indtastning!F25="p",F22+E23,IF(Indtastning!E25&lt;&gt;"Fill Up",F22,0))</f>
        <v>0</v>
      </c>
      <c r="G23" s="8">
        <f t="shared" si="0"/>
        <v>22.98</v>
      </c>
      <c r="H23">
        <f t="shared" si="2"/>
        <v>13.060052219321149</v>
      </c>
      <c r="I23" s="3">
        <v>21</v>
      </c>
      <c r="J23" s="12">
        <f>+Indtastning!A23</f>
        <v>41103</v>
      </c>
      <c r="K23">
        <f>+Indtastning!B23</f>
        <v>76912</v>
      </c>
      <c r="L23" s="8">
        <f>+Indtastning!D23</f>
        <v>22.74</v>
      </c>
      <c r="M23">
        <f>IF($K23&gt;0,K23,+M22)</f>
        <v>76912</v>
      </c>
      <c r="N23">
        <f>IF($K23&gt;0,(K23-K22)/L23,N22)</f>
        <v>14.863676341248901</v>
      </c>
      <c r="O23">
        <f>IF($K23&gt;0,(K23-K$3)/SUM(L$4:L23),O22)</f>
        <v>15.818469975598093</v>
      </c>
      <c r="P23" s="17">
        <f>IF($K23&gt;0,(K23-K13)/SUM(L14:L23),P22)</f>
        <v>15.60485603781693</v>
      </c>
      <c r="Q23" s="20" t="e">
        <f>+Indtastning!J23</f>
        <v>#N/A</v>
      </c>
    </row>
    <row r="24" spans="1:17" x14ac:dyDescent="0.2">
      <c r="A24" s="3">
        <f t="shared" si="5"/>
        <v>22</v>
      </c>
      <c r="B24" s="4">
        <f>+IF(AND(Indtastning!$F26&lt;&gt;"p",Indtastning!$D26&gt;0),Indtastning!A26,NA())</f>
        <v>41187</v>
      </c>
      <c r="C24">
        <f>+IF(AND(Indtastning!$F26&lt;&gt;"p",Indtastning!$D26&gt;0),Indtastning!B26,0)</f>
        <v>77987</v>
      </c>
      <c r="D24">
        <f>+IF(Indtastning!$D26&gt;0,Indtastning!C26,NA())</f>
        <v>253.08</v>
      </c>
      <c r="E24">
        <f>+IF(Indtastning!$D26&gt;0,Indtastning!D26,NA())</f>
        <v>19</v>
      </c>
      <c r="F24">
        <f>+IF(Indtastning!F26="p",F23+E24,IF(Indtastning!E26&lt;&gt;"Fill Up",F23,0))</f>
        <v>0</v>
      </c>
      <c r="G24" s="8">
        <f t="shared" si="0"/>
        <v>19</v>
      </c>
      <c r="H24">
        <f t="shared" si="2"/>
        <v>13.32</v>
      </c>
      <c r="I24" s="3">
        <v>22</v>
      </c>
      <c r="J24" s="12">
        <f>+Indtastning!A24</f>
        <v>41148</v>
      </c>
      <c r="K24">
        <f>+Indtastning!B24</f>
        <v>77308</v>
      </c>
      <c r="L24" s="8">
        <f>+Indtastning!D24</f>
        <v>23.71</v>
      </c>
      <c r="M24">
        <f t="shared" ref="M24:M33" si="7">IF($K24&gt;0,K24,+M23)</f>
        <v>77308</v>
      </c>
      <c r="N24">
        <f t="shared" ref="N24:N33" si="8">IF($K24&gt;0,(K24-K23)/L24,N23)</f>
        <v>16.70181358076761</v>
      </c>
      <c r="O24">
        <f>IF($K24&gt;0,(K24-K$3)/SUM(L$4:L24),O23)</f>
        <v>15.868192393523572</v>
      </c>
      <c r="P24" s="17">
        <f t="shared" ref="P24:P33" si="9">IF($K24&gt;0,(K24-K14)/SUM(L15:L24),P23)</f>
        <v>15.972967174426087</v>
      </c>
      <c r="Q24" s="20" t="e">
        <f>+Indtastning!J24</f>
        <v>#N/A</v>
      </c>
    </row>
    <row r="25" spans="1:17" x14ac:dyDescent="0.2">
      <c r="A25" s="3">
        <f t="shared" si="5"/>
        <v>23</v>
      </c>
      <c r="B25" s="4">
        <f>+IF(AND(Indtastning!$F27&lt;&gt;"p",Indtastning!$D27&gt;0),Indtastning!A27,NA())</f>
        <v>41189</v>
      </c>
      <c r="C25">
        <f>+IF(AND(Indtastning!$F27&lt;&gt;"p",Indtastning!$D27&gt;0),Indtastning!B27,0)</f>
        <v>78351</v>
      </c>
      <c r="D25">
        <f>+IF(Indtastning!$D27&gt;0,Indtastning!C27,NA())</f>
        <v>302.35000000000002</v>
      </c>
      <c r="E25">
        <f>+IF(Indtastning!$D27&gt;0,Indtastning!D27,NA())</f>
        <v>22.53</v>
      </c>
      <c r="F25">
        <f>+IF(Indtastning!F27="p",F24+E25,IF(Indtastning!E27&lt;&gt;"Fill Up",F24,0))</f>
        <v>0</v>
      </c>
      <c r="G25" s="8">
        <f t="shared" si="0"/>
        <v>22.53</v>
      </c>
      <c r="H25">
        <f t="shared" si="2"/>
        <v>13.419884598313359</v>
      </c>
      <c r="I25" s="3">
        <v>23</v>
      </c>
      <c r="J25" s="12">
        <f>+Indtastning!A25</f>
        <v>41162</v>
      </c>
      <c r="K25">
        <f>+Indtastning!B25</f>
        <v>77677</v>
      </c>
      <c r="L25" s="8">
        <f>+Indtastning!D25</f>
        <v>22.98</v>
      </c>
      <c r="M25">
        <f t="shared" si="7"/>
        <v>77677</v>
      </c>
      <c r="N25">
        <f t="shared" si="8"/>
        <v>16.057441253263708</v>
      </c>
      <c r="O25">
        <f>IF($K25&gt;0,(K25-K$3)/SUM(L$4:L25),O24)</f>
        <v>15.87798289058982</v>
      </c>
      <c r="P25" s="17">
        <f t="shared" si="9"/>
        <v>15.921886888156227</v>
      </c>
      <c r="Q25" s="20" t="e">
        <f>+Indtastning!J25</f>
        <v>#N/A</v>
      </c>
    </row>
    <row r="26" spans="1:17" x14ac:dyDescent="0.2">
      <c r="A26" s="3">
        <f t="shared" si="5"/>
        <v>23</v>
      </c>
      <c r="B26" s="4" t="e">
        <f>+IF(AND(Indtastning!$F28&lt;&gt;"p",Indtastning!$D28&gt;0),Indtastning!A28,NA())</f>
        <v>#N/A</v>
      </c>
      <c r="C26">
        <f>+IF(AND(Indtastning!$F28&lt;&gt;"p",Indtastning!$D28&gt;0),Indtastning!B28,0)</f>
        <v>0</v>
      </c>
      <c r="D26" t="e">
        <f>+IF(Indtastning!$D28&gt;0,Indtastning!C28,NA())</f>
        <v>#N/A</v>
      </c>
      <c r="E26" t="e">
        <f>+IF(Indtastning!$D28&gt;0,Indtastning!D28,NA())</f>
        <v>#N/A</v>
      </c>
      <c r="F26">
        <f>+IF(Indtastning!F28="p",F25+E26,IF(Indtastning!E28&lt;&gt;"Fill Up",F25,0))</f>
        <v>0</v>
      </c>
      <c r="G26" s="8" t="e">
        <f t="shared" si="0"/>
        <v>#N/A</v>
      </c>
      <c r="H26" t="e">
        <f t="shared" si="2"/>
        <v>#N/A</v>
      </c>
      <c r="I26" s="3">
        <v>24</v>
      </c>
      <c r="J26" s="12">
        <f>+Indtastning!A26</f>
        <v>41187</v>
      </c>
      <c r="K26">
        <f>+Indtastning!B26</f>
        <v>77987</v>
      </c>
      <c r="L26" s="8">
        <f>+Indtastning!D26</f>
        <v>19</v>
      </c>
      <c r="M26">
        <f t="shared" si="7"/>
        <v>77987</v>
      </c>
      <c r="N26">
        <f t="shared" si="8"/>
        <v>16.315789473684209</v>
      </c>
      <c r="O26">
        <f>IF($K26&gt;0,(K26-K$3)/SUM(L$4:L26),O25)</f>
        <v>15.895941278065626</v>
      </c>
      <c r="P26" s="17">
        <f t="shared" si="9"/>
        <v>15.907689144736842</v>
      </c>
      <c r="Q26" s="20" t="e">
        <f>+Indtastning!J26</f>
        <v>#N/A</v>
      </c>
    </row>
    <row r="27" spans="1:17" x14ac:dyDescent="0.2">
      <c r="A27" s="3">
        <f t="shared" si="5"/>
        <v>23</v>
      </c>
      <c r="B27" s="4" t="e">
        <f>+IF(AND(Indtastning!$F29&lt;&gt;"p",Indtastning!$D29&gt;0),Indtastning!A29,NA())</f>
        <v>#N/A</v>
      </c>
      <c r="C27">
        <f>+IF(AND(Indtastning!$F29&lt;&gt;"p",Indtastning!$D29&gt;0),Indtastning!B29,0)</f>
        <v>0</v>
      </c>
      <c r="D27" t="e">
        <f>+IF(Indtastning!$D29&gt;0,Indtastning!C29,NA())</f>
        <v>#N/A</v>
      </c>
      <c r="E27" t="e">
        <f>+IF(Indtastning!$D29&gt;0,Indtastning!D29,NA())</f>
        <v>#N/A</v>
      </c>
      <c r="F27">
        <f>+IF(Indtastning!F29="p",F26+E27,IF(Indtastning!E29&lt;&gt;"Fill Up",F26,0))</f>
        <v>0</v>
      </c>
      <c r="G27" s="8" t="e">
        <f t="shared" si="0"/>
        <v>#N/A</v>
      </c>
      <c r="H27" t="e">
        <f t="shared" si="2"/>
        <v>#N/A</v>
      </c>
      <c r="I27" s="3">
        <v>25</v>
      </c>
      <c r="J27" s="12">
        <f>+Indtastning!A27</f>
        <v>41189</v>
      </c>
      <c r="K27">
        <f>+Indtastning!B27</f>
        <v>78351</v>
      </c>
      <c r="L27" s="8">
        <f>+Indtastning!D27</f>
        <v>22.53</v>
      </c>
      <c r="M27">
        <f t="shared" si="7"/>
        <v>78351</v>
      </c>
      <c r="N27">
        <f t="shared" si="8"/>
        <v>16.15623612960497</v>
      </c>
      <c r="O27">
        <f>IF($K27&gt;0,(K27-K$3)/SUM(L$4:L27),O26)</f>
        <v>15.908014740699562</v>
      </c>
      <c r="P27" s="17">
        <f t="shared" si="9"/>
        <v>15.881974355166099</v>
      </c>
      <c r="Q27" s="20" t="e">
        <f>+Indtastning!J27</f>
        <v>#N/A</v>
      </c>
    </row>
    <row r="28" spans="1:17" x14ac:dyDescent="0.2">
      <c r="A28" s="3">
        <f t="shared" si="5"/>
        <v>23</v>
      </c>
      <c r="B28" s="4" t="e">
        <f>+IF(AND(Indtastning!$F30&lt;&gt;"p",Indtastning!$D30&gt;0),Indtastning!A30,NA())</f>
        <v>#N/A</v>
      </c>
      <c r="C28">
        <f>+IF(AND(Indtastning!$F30&lt;&gt;"p",Indtastning!$D30&gt;0),Indtastning!B30,0)</f>
        <v>0</v>
      </c>
      <c r="D28" t="e">
        <f>+IF(Indtastning!$D30&gt;0,Indtastning!C30,NA())</f>
        <v>#N/A</v>
      </c>
      <c r="E28" t="e">
        <f>+IF(Indtastning!$D30&gt;0,Indtastning!D30,NA())</f>
        <v>#N/A</v>
      </c>
      <c r="F28">
        <f>+IF(Indtastning!F30="p",F27+E28,IF(Indtastning!E30&lt;&gt;"Fill Up",F27,0))</f>
        <v>0</v>
      </c>
      <c r="G28" s="8" t="e">
        <f t="shared" si="0"/>
        <v>#N/A</v>
      </c>
      <c r="H28" t="e">
        <f t="shared" si="2"/>
        <v>#N/A</v>
      </c>
      <c r="I28" s="3">
        <v>26</v>
      </c>
      <c r="J28" s="12">
        <f>+Indtastning!A28</f>
        <v>0</v>
      </c>
      <c r="K28">
        <f>+Indtastning!B28</f>
        <v>0</v>
      </c>
      <c r="L28" s="8">
        <f>+Indtastning!D28</f>
        <v>0</v>
      </c>
      <c r="M28">
        <f t="shared" si="7"/>
        <v>78351</v>
      </c>
      <c r="N28">
        <f t="shared" si="8"/>
        <v>16.15623612960497</v>
      </c>
      <c r="O28">
        <f>IF($K28&gt;0,(K28-K$3)/SUM(L$4:L28),O27)</f>
        <v>15.908014740699562</v>
      </c>
      <c r="P28" s="17">
        <f t="shared" si="9"/>
        <v>15.881974355166099</v>
      </c>
      <c r="Q28" s="20" t="e">
        <f>+Indtastning!J28</f>
        <v>#N/A</v>
      </c>
    </row>
    <row r="29" spans="1:17" x14ac:dyDescent="0.2">
      <c r="A29" s="3">
        <f t="shared" si="5"/>
        <v>23</v>
      </c>
      <c r="B29" s="4" t="e">
        <f>+IF(AND(Indtastning!$F31&lt;&gt;"p",Indtastning!$D31&gt;0),Indtastning!A31,NA())</f>
        <v>#N/A</v>
      </c>
      <c r="C29">
        <f>+IF(AND(Indtastning!$F31&lt;&gt;"p",Indtastning!$D31&gt;0),Indtastning!B31,0)</f>
        <v>0</v>
      </c>
      <c r="D29" t="e">
        <f>+IF(Indtastning!$D31&gt;0,Indtastning!C31,NA())</f>
        <v>#N/A</v>
      </c>
      <c r="E29" t="e">
        <f>+IF(Indtastning!$D31&gt;0,Indtastning!D31,NA())</f>
        <v>#N/A</v>
      </c>
      <c r="F29">
        <f>+IF(Indtastning!F31="p",F28+E29,IF(Indtastning!E31&lt;&gt;"Fill Up",F28,0))</f>
        <v>0</v>
      </c>
      <c r="G29" s="8" t="e">
        <f t="shared" si="0"/>
        <v>#N/A</v>
      </c>
      <c r="H29" t="e">
        <f t="shared" si="2"/>
        <v>#N/A</v>
      </c>
      <c r="I29" s="3">
        <v>27</v>
      </c>
      <c r="J29" s="12">
        <f>+Indtastning!A29</f>
        <v>0</v>
      </c>
      <c r="K29">
        <f>+Indtastning!B29</f>
        <v>0</v>
      </c>
      <c r="L29" s="8">
        <f>+Indtastning!D29</f>
        <v>0</v>
      </c>
      <c r="M29">
        <f t="shared" si="7"/>
        <v>78351</v>
      </c>
      <c r="N29">
        <f t="shared" si="8"/>
        <v>16.15623612960497</v>
      </c>
      <c r="O29">
        <f>IF($K29&gt;0,(K29-K$3)/SUM(L$4:L29),O28)</f>
        <v>15.908014740699562</v>
      </c>
      <c r="P29" s="17">
        <f t="shared" si="9"/>
        <v>15.881974355166099</v>
      </c>
      <c r="Q29" s="20" t="e">
        <f>+Indtastning!J29</f>
        <v>#N/A</v>
      </c>
    </row>
    <row r="30" spans="1:17" x14ac:dyDescent="0.2">
      <c r="A30" s="3">
        <f t="shared" si="5"/>
        <v>23</v>
      </c>
      <c r="B30" s="4" t="e">
        <f>+IF(AND(Indtastning!$F32&lt;&gt;"p",Indtastning!$D32&gt;0),Indtastning!A32,NA())</f>
        <v>#N/A</v>
      </c>
      <c r="C30">
        <f>+IF(AND(Indtastning!$F32&lt;&gt;"p",Indtastning!$D32&gt;0),Indtastning!B32,0)</f>
        <v>0</v>
      </c>
      <c r="D30" t="e">
        <f>+IF(Indtastning!$D32&gt;0,Indtastning!C32,NA())</f>
        <v>#N/A</v>
      </c>
      <c r="E30" t="e">
        <f>+IF(Indtastning!$D32&gt;0,Indtastning!D32,NA())</f>
        <v>#N/A</v>
      </c>
      <c r="F30">
        <f>+IF(Indtastning!F32="p",F29+E30,IF(Indtastning!E32&lt;&gt;"Fill Up",F29,0))</f>
        <v>0</v>
      </c>
      <c r="G30" s="8" t="e">
        <f t="shared" si="0"/>
        <v>#N/A</v>
      </c>
      <c r="H30" t="e">
        <f t="shared" si="2"/>
        <v>#N/A</v>
      </c>
      <c r="I30" s="3">
        <v>28</v>
      </c>
      <c r="J30" s="12">
        <f>+Indtastning!A30</f>
        <v>0</v>
      </c>
      <c r="K30">
        <f>+Indtastning!B30</f>
        <v>0</v>
      </c>
      <c r="L30" s="8">
        <f>+Indtastning!D30</f>
        <v>0</v>
      </c>
      <c r="M30">
        <f t="shared" si="7"/>
        <v>78351</v>
      </c>
      <c r="N30">
        <f t="shared" si="8"/>
        <v>16.15623612960497</v>
      </c>
      <c r="O30">
        <f>IF($K30&gt;0,(K30-K$3)/SUM(L$4:L30),O29)</f>
        <v>15.908014740699562</v>
      </c>
      <c r="P30" s="17">
        <f t="shared" si="9"/>
        <v>15.881974355166099</v>
      </c>
      <c r="Q30" s="20" t="e">
        <f>+Indtastning!J30</f>
        <v>#N/A</v>
      </c>
    </row>
    <row r="31" spans="1:17" x14ac:dyDescent="0.2">
      <c r="A31" s="3">
        <f t="shared" si="5"/>
        <v>23</v>
      </c>
      <c r="B31" s="4" t="e">
        <f>+IF(AND(Indtastning!$F33&lt;&gt;"p",Indtastning!$D33&gt;0),Indtastning!A33,NA())</f>
        <v>#N/A</v>
      </c>
      <c r="C31">
        <f>+IF(AND(Indtastning!$F33&lt;&gt;"p",Indtastning!$D33&gt;0),Indtastning!B33,0)</f>
        <v>0</v>
      </c>
      <c r="D31" t="e">
        <f>+IF(Indtastning!$D33&gt;0,Indtastning!C33,NA())</f>
        <v>#N/A</v>
      </c>
      <c r="E31" t="e">
        <f>+IF(Indtastning!$D33&gt;0,Indtastning!D33,NA())</f>
        <v>#N/A</v>
      </c>
      <c r="F31">
        <f>+IF(Indtastning!F33="p",F30+E31,IF(Indtastning!E33&lt;&gt;"Fill Up",F30,0))</f>
        <v>0</v>
      </c>
      <c r="G31" s="8" t="e">
        <f t="shared" si="0"/>
        <v>#N/A</v>
      </c>
      <c r="H31" t="e">
        <f t="shared" si="2"/>
        <v>#N/A</v>
      </c>
      <c r="I31" s="3">
        <v>29</v>
      </c>
      <c r="J31" s="12">
        <f>+Indtastning!A31</f>
        <v>0</v>
      </c>
      <c r="K31">
        <f>+Indtastning!B31</f>
        <v>0</v>
      </c>
      <c r="L31" s="8">
        <f>+Indtastning!D31</f>
        <v>0</v>
      </c>
      <c r="M31">
        <f t="shared" si="7"/>
        <v>78351</v>
      </c>
      <c r="N31">
        <f t="shared" si="8"/>
        <v>16.15623612960497</v>
      </c>
      <c r="O31">
        <f>IF($K31&gt;0,(K31-K$3)/SUM(L$4:L31),O30)</f>
        <v>15.908014740699562</v>
      </c>
      <c r="P31" s="17">
        <f t="shared" si="9"/>
        <v>15.881974355166099</v>
      </c>
      <c r="Q31" s="20" t="e">
        <f>+Indtastning!J31</f>
        <v>#N/A</v>
      </c>
    </row>
    <row r="32" spans="1:17" x14ac:dyDescent="0.2">
      <c r="A32" s="3">
        <f t="shared" si="5"/>
        <v>23</v>
      </c>
      <c r="B32" s="4" t="e">
        <f>+IF(AND(Indtastning!$F34&lt;&gt;"p",Indtastning!$D34&gt;0),Indtastning!A34,NA())</f>
        <v>#N/A</v>
      </c>
      <c r="C32">
        <f>+IF(AND(Indtastning!$F34&lt;&gt;"p",Indtastning!$D34&gt;0),Indtastning!B34,0)</f>
        <v>0</v>
      </c>
      <c r="D32" t="e">
        <f>+IF(Indtastning!$D34&gt;0,Indtastning!C34,NA())</f>
        <v>#N/A</v>
      </c>
      <c r="E32" t="e">
        <f>+IF(Indtastning!$D34&gt;0,Indtastning!D34,NA())</f>
        <v>#N/A</v>
      </c>
      <c r="F32">
        <f>+IF(Indtastning!F34="p",F31+E32,IF(Indtastning!E34&lt;&gt;"Fill Up",F31,0))</f>
        <v>0</v>
      </c>
      <c r="G32" s="8" t="e">
        <f t="shared" si="0"/>
        <v>#N/A</v>
      </c>
      <c r="H32" t="e">
        <f t="shared" si="2"/>
        <v>#N/A</v>
      </c>
      <c r="I32" s="3">
        <v>30</v>
      </c>
      <c r="J32" s="12">
        <f>+Indtastning!A32</f>
        <v>0</v>
      </c>
      <c r="K32">
        <f>+Indtastning!B32</f>
        <v>0</v>
      </c>
      <c r="L32" s="8">
        <f>+Indtastning!D32</f>
        <v>0</v>
      </c>
      <c r="M32">
        <f t="shared" si="7"/>
        <v>78351</v>
      </c>
      <c r="N32">
        <f t="shared" si="8"/>
        <v>16.15623612960497</v>
      </c>
      <c r="O32">
        <f>IF($K32&gt;0,(K32-K$3)/SUM(L$4:L32),O31)</f>
        <v>15.908014740699562</v>
      </c>
      <c r="P32" s="17">
        <f t="shared" si="9"/>
        <v>15.881974355166099</v>
      </c>
      <c r="Q32" s="20" t="e">
        <f>+Indtastning!J32</f>
        <v>#N/A</v>
      </c>
    </row>
    <row r="33" spans="1:17" x14ac:dyDescent="0.2">
      <c r="A33" s="3">
        <f t="shared" si="5"/>
        <v>23</v>
      </c>
      <c r="B33" s="4" t="e">
        <f>+IF(AND(Indtastning!$F35&lt;&gt;"p",Indtastning!$D35&gt;0),Indtastning!A35,NA())</f>
        <v>#N/A</v>
      </c>
      <c r="C33">
        <f>+IF(AND(Indtastning!$F35&lt;&gt;"p",Indtastning!$D35&gt;0),Indtastning!B35,0)</f>
        <v>0</v>
      </c>
      <c r="D33" t="e">
        <f>+IF(Indtastning!$D35&gt;0,Indtastning!C35,NA())</f>
        <v>#N/A</v>
      </c>
      <c r="E33" t="e">
        <f>+IF(Indtastning!$D35&gt;0,Indtastning!D35,NA())</f>
        <v>#N/A</v>
      </c>
      <c r="F33">
        <f>+IF(Indtastning!F35="p",F32+E33,IF(Indtastning!E35&lt;&gt;"Fill Up",F32,0))</f>
        <v>0</v>
      </c>
      <c r="G33" s="8" t="e">
        <f t="shared" si="0"/>
        <v>#N/A</v>
      </c>
      <c r="H33" t="e">
        <f t="shared" si="2"/>
        <v>#N/A</v>
      </c>
      <c r="I33" s="3">
        <v>31</v>
      </c>
      <c r="J33" s="12">
        <f>+Indtastning!A33</f>
        <v>0</v>
      </c>
      <c r="K33">
        <f>+Indtastning!B33</f>
        <v>0</v>
      </c>
      <c r="L33" s="8">
        <f>+Indtastning!D33</f>
        <v>0</v>
      </c>
      <c r="M33">
        <f t="shared" si="7"/>
        <v>78351</v>
      </c>
      <c r="N33">
        <f t="shared" si="8"/>
        <v>16.15623612960497</v>
      </c>
      <c r="O33">
        <f>IF($K33&gt;0,(K33-K$3)/SUM(L$4:L33),O32)</f>
        <v>15.908014740699562</v>
      </c>
      <c r="P33" s="17">
        <f t="shared" si="9"/>
        <v>15.881974355166099</v>
      </c>
      <c r="Q33" s="20" t="e">
        <f>+Indtastning!J33</f>
        <v>#N/A</v>
      </c>
    </row>
    <row r="34" spans="1:17" x14ac:dyDescent="0.2">
      <c r="A34" s="3">
        <f t="shared" si="5"/>
        <v>23</v>
      </c>
      <c r="B34" s="4" t="e">
        <f>+IF(AND(Indtastning!$F36&lt;&gt;"p",Indtastning!$D36&gt;0),Indtastning!A36,NA())</f>
        <v>#N/A</v>
      </c>
      <c r="C34">
        <f>+IF(AND(Indtastning!$F36&lt;&gt;"p",Indtastning!$D36&gt;0),Indtastning!B36,0)</f>
        <v>0</v>
      </c>
      <c r="D34" t="e">
        <f>+IF(Indtastning!$D36&gt;0,Indtastning!C36,NA())</f>
        <v>#N/A</v>
      </c>
      <c r="E34" t="e">
        <f>+IF(Indtastning!$D36&gt;0,Indtastning!D36,NA())</f>
        <v>#N/A</v>
      </c>
      <c r="F34">
        <f>+IF(Indtastning!F36="p",F33+E34,IF(Indtastning!E36&lt;&gt;"Fill Up",F33,0))</f>
        <v>0</v>
      </c>
      <c r="G34" s="8" t="e">
        <f t="shared" si="0"/>
        <v>#N/A</v>
      </c>
      <c r="H34" t="e">
        <f t="shared" si="2"/>
        <v>#N/A</v>
      </c>
      <c r="I34" s="3">
        <v>32</v>
      </c>
      <c r="J34" s="12" t="e">
        <f t="shared" ref="J34:J66" si="10">VLOOKUP($I34,data,2,FALSE)</f>
        <v>#N/A</v>
      </c>
      <c r="K34" t="e">
        <f t="shared" ref="K34:K67" si="11">VLOOKUP($I34,data,3,FALSE)</f>
        <v>#N/A</v>
      </c>
      <c r="L34" t="e">
        <f t="shared" ref="L34:L68" si="12">VLOOKUP($I34,data,7,FALSE)</f>
        <v>#N/A</v>
      </c>
      <c r="M34" t="e">
        <f t="shared" si="3"/>
        <v>#N/A</v>
      </c>
      <c r="N34" t="e">
        <f t="shared" si="4"/>
        <v>#N/A</v>
      </c>
      <c r="O34" t="e">
        <f>+(K34-K$3)/SUM(L$4:L34)</f>
        <v>#N/A</v>
      </c>
      <c r="P34" s="17" t="e">
        <f t="shared" si="6"/>
        <v>#N/A</v>
      </c>
      <c r="Q34" s="20" t="e">
        <f>+Indtastning!J34</f>
        <v>#N/A</v>
      </c>
    </row>
    <row r="35" spans="1:17" x14ac:dyDescent="0.2">
      <c r="A35" s="3">
        <f t="shared" si="5"/>
        <v>23</v>
      </c>
      <c r="B35" s="4" t="e">
        <f>+IF(AND(Indtastning!$F37&lt;&gt;"p",Indtastning!$D37&gt;0),Indtastning!A37,NA())</f>
        <v>#N/A</v>
      </c>
      <c r="C35">
        <f>+IF(AND(Indtastning!$F37&lt;&gt;"p",Indtastning!$D37&gt;0),Indtastning!B37,0)</f>
        <v>0</v>
      </c>
      <c r="D35" t="e">
        <f>+IF(Indtastning!$D37&gt;0,Indtastning!C37,NA())</f>
        <v>#N/A</v>
      </c>
      <c r="E35" t="e">
        <f>+IF(Indtastning!$D37&gt;0,Indtastning!D37,NA())</f>
        <v>#N/A</v>
      </c>
      <c r="F35">
        <f>+IF(Indtastning!F37="p",F34+E35,IF(Indtastning!E37&lt;&gt;"Fill Up",F34,0))</f>
        <v>0</v>
      </c>
      <c r="G35" s="8" t="e">
        <f t="shared" si="0"/>
        <v>#N/A</v>
      </c>
      <c r="H35" t="e">
        <f t="shared" si="2"/>
        <v>#N/A</v>
      </c>
      <c r="I35" s="3">
        <v>33</v>
      </c>
      <c r="J35" s="12" t="e">
        <f t="shared" si="10"/>
        <v>#N/A</v>
      </c>
      <c r="K35" t="e">
        <f t="shared" si="11"/>
        <v>#N/A</v>
      </c>
      <c r="L35" t="e">
        <f t="shared" si="12"/>
        <v>#N/A</v>
      </c>
      <c r="M35" t="e">
        <f t="shared" si="3"/>
        <v>#N/A</v>
      </c>
      <c r="N35" t="e">
        <f t="shared" si="4"/>
        <v>#N/A</v>
      </c>
      <c r="O35" t="e">
        <f>+(K35-K$3)/SUM(L$4:L35)</f>
        <v>#N/A</v>
      </c>
      <c r="P35" s="17" t="e">
        <f t="shared" si="6"/>
        <v>#N/A</v>
      </c>
      <c r="Q35" s="20" t="e">
        <f>+Indtastning!J35</f>
        <v>#N/A</v>
      </c>
    </row>
    <row r="36" spans="1:17" x14ac:dyDescent="0.2">
      <c r="A36" s="3">
        <f t="shared" si="5"/>
        <v>23</v>
      </c>
      <c r="B36" s="4" t="e">
        <f>+IF(AND(Indtastning!$F38&lt;&gt;"p",Indtastning!$D38&gt;0),Indtastning!A38,NA())</f>
        <v>#N/A</v>
      </c>
      <c r="C36">
        <f>+IF(AND(Indtastning!$F38&lt;&gt;"p",Indtastning!$D38&gt;0),Indtastning!B38,0)</f>
        <v>0</v>
      </c>
      <c r="D36" t="e">
        <f>+IF(Indtastning!$D38&gt;0,Indtastning!C38,NA())</f>
        <v>#N/A</v>
      </c>
      <c r="E36" t="e">
        <f>+IF(Indtastning!$D38&gt;0,Indtastning!D38,NA())</f>
        <v>#N/A</v>
      </c>
      <c r="F36">
        <f>+IF(Indtastning!F38="p",F35+E36,IF(Indtastning!E38&lt;&gt;"Fill Up",F35,0))</f>
        <v>0</v>
      </c>
      <c r="G36" s="8" t="e">
        <f t="shared" si="0"/>
        <v>#N/A</v>
      </c>
      <c r="H36" t="e">
        <f t="shared" si="2"/>
        <v>#N/A</v>
      </c>
      <c r="I36" s="3">
        <v>34</v>
      </c>
      <c r="J36" s="12" t="e">
        <f t="shared" si="10"/>
        <v>#N/A</v>
      </c>
      <c r="K36" t="e">
        <f t="shared" si="11"/>
        <v>#N/A</v>
      </c>
      <c r="L36" t="e">
        <f t="shared" si="12"/>
        <v>#N/A</v>
      </c>
      <c r="M36" t="e">
        <f t="shared" si="3"/>
        <v>#N/A</v>
      </c>
      <c r="N36" t="e">
        <f t="shared" si="4"/>
        <v>#N/A</v>
      </c>
      <c r="O36" t="e">
        <f>+(K36-K$3)/SUM(L$4:L36)</f>
        <v>#N/A</v>
      </c>
      <c r="P36" s="17" t="e">
        <f t="shared" si="6"/>
        <v>#N/A</v>
      </c>
      <c r="Q36" s="20" t="e">
        <f>+Indtastning!J36</f>
        <v>#N/A</v>
      </c>
    </row>
    <row r="37" spans="1:17" x14ac:dyDescent="0.2">
      <c r="A37" s="3">
        <f t="shared" si="5"/>
        <v>23</v>
      </c>
      <c r="B37" s="4" t="e">
        <f>+IF(AND(Indtastning!$F39&lt;&gt;"p",Indtastning!$D39&gt;0),Indtastning!A39,NA())</f>
        <v>#N/A</v>
      </c>
      <c r="C37">
        <f>+IF(AND(Indtastning!$F39&lt;&gt;"p",Indtastning!$D39&gt;0),Indtastning!B39,0)</f>
        <v>0</v>
      </c>
      <c r="D37" t="e">
        <f>+IF(Indtastning!$D39&gt;0,Indtastning!C39,NA())</f>
        <v>#N/A</v>
      </c>
      <c r="E37" t="e">
        <f>+IF(Indtastning!$D39&gt;0,Indtastning!D39,NA())</f>
        <v>#N/A</v>
      </c>
      <c r="F37">
        <f>+IF(Indtastning!F39="p",F36+E37,IF(Indtastning!E39&lt;&gt;"Fill Up",F36,0))</f>
        <v>0</v>
      </c>
      <c r="G37" s="8" t="e">
        <f t="shared" si="0"/>
        <v>#N/A</v>
      </c>
      <c r="H37" t="e">
        <f t="shared" si="2"/>
        <v>#N/A</v>
      </c>
      <c r="I37" s="3">
        <v>35</v>
      </c>
      <c r="J37" s="12" t="e">
        <f t="shared" si="10"/>
        <v>#N/A</v>
      </c>
      <c r="K37" t="e">
        <f t="shared" si="11"/>
        <v>#N/A</v>
      </c>
      <c r="L37" t="e">
        <f t="shared" si="12"/>
        <v>#N/A</v>
      </c>
      <c r="M37" t="e">
        <f t="shared" si="3"/>
        <v>#N/A</v>
      </c>
      <c r="N37" t="e">
        <f t="shared" si="4"/>
        <v>#N/A</v>
      </c>
      <c r="O37" t="e">
        <f>+(K37-K$3)/SUM(L$4:L37)</f>
        <v>#N/A</v>
      </c>
      <c r="P37" s="17" t="e">
        <f t="shared" si="6"/>
        <v>#N/A</v>
      </c>
      <c r="Q37" s="20" t="e">
        <f>+Indtastning!J37</f>
        <v>#N/A</v>
      </c>
    </row>
    <row r="38" spans="1:17" x14ac:dyDescent="0.2">
      <c r="A38" s="3">
        <f t="shared" si="5"/>
        <v>23</v>
      </c>
      <c r="B38" s="4" t="e">
        <f>+IF(AND(Indtastning!$F40&lt;&gt;"p",Indtastning!$D40&gt;0),Indtastning!A40,NA())</f>
        <v>#N/A</v>
      </c>
      <c r="C38">
        <f>+IF(AND(Indtastning!$F40&lt;&gt;"p",Indtastning!$D40&gt;0),Indtastning!B40,0)</f>
        <v>0</v>
      </c>
      <c r="D38" t="e">
        <f>+IF(Indtastning!$D40&gt;0,Indtastning!C40,NA())</f>
        <v>#N/A</v>
      </c>
      <c r="E38" t="e">
        <f>+IF(Indtastning!$D40&gt;0,Indtastning!D40,NA())</f>
        <v>#N/A</v>
      </c>
      <c r="F38">
        <f>+IF(Indtastning!F40="p",F37+E38,IF(Indtastning!E40&lt;&gt;"Fill Up",F37,0))</f>
        <v>0</v>
      </c>
      <c r="G38" s="8" t="e">
        <f t="shared" si="0"/>
        <v>#N/A</v>
      </c>
      <c r="H38" t="e">
        <f t="shared" si="2"/>
        <v>#N/A</v>
      </c>
      <c r="I38" s="3">
        <v>36</v>
      </c>
      <c r="J38" s="12" t="e">
        <f t="shared" si="10"/>
        <v>#N/A</v>
      </c>
      <c r="K38" t="e">
        <f t="shared" si="11"/>
        <v>#N/A</v>
      </c>
      <c r="L38" t="e">
        <f t="shared" si="12"/>
        <v>#N/A</v>
      </c>
      <c r="M38" t="e">
        <f t="shared" si="3"/>
        <v>#N/A</v>
      </c>
      <c r="N38" t="e">
        <f t="shared" si="4"/>
        <v>#N/A</v>
      </c>
      <c r="O38" t="e">
        <f>+(K38-K$3)/SUM(L$4:L38)</f>
        <v>#N/A</v>
      </c>
      <c r="P38" s="17" t="e">
        <f t="shared" si="6"/>
        <v>#N/A</v>
      </c>
      <c r="Q38" s="20" t="e">
        <f>+Indtastning!J38</f>
        <v>#N/A</v>
      </c>
    </row>
    <row r="39" spans="1:17" x14ac:dyDescent="0.2">
      <c r="A39" s="3">
        <f t="shared" si="5"/>
        <v>23</v>
      </c>
      <c r="B39" s="4" t="e">
        <f>+IF(AND(Indtastning!$F41&lt;&gt;"p",Indtastning!$D41&gt;0),Indtastning!A41,NA())</f>
        <v>#N/A</v>
      </c>
      <c r="C39">
        <f>+IF(AND(Indtastning!$F41&lt;&gt;"p",Indtastning!$D41&gt;0),Indtastning!B41,0)</f>
        <v>0</v>
      </c>
      <c r="D39" t="e">
        <f>+IF(Indtastning!$D41&gt;0,Indtastning!C41,NA())</f>
        <v>#N/A</v>
      </c>
      <c r="E39" t="e">
        <f>+IF(Indtastning!$D41&gt;0,Indtastning!D41,NA())</f>
        <v>#N/A</v>
      </c>
      <c r="F39">
        <f>+IF(Indtastning!F41="p",F38+E39,IF(Indtastning!E41&lt;&gt;"Fill Up",F38,0))</f>
        <v>0</v>
      </c>
      <c r="G39" s="8" t="e">
        <f t="shared" si="0"/>
        <v>#N/A</v>
      </c>
      <c r="H39" t="e">
        <f t="shared" si="2"/>
        <v>#N/A</v>
      </c>
      <c r="I39" s="3">
        <v>37</v>
      </c>
      <c r="J39" s="12" t="e">
        <f t="shared" si="10"/>
        <v>#N/A</v>
      </c>
      <c r="K39" t="e">
        <f t="shared" si="11"/>
        <v>#N/A</v>
      </c>
      <c r="L39" t="e">
        <f t="shared" si="12"/>
        <v>#N/A</v>
      </c>
      <c r="M39" t="e">
        <f t="shared" si="3"/>
        <v>#N/A</v>
      </c>
      <c r="N39" t="e">
        <f t="shared" si="4"/>
        <v>#N/A</v>
      </c>
      <c r="O39" t="e">
        <f>+(K39-K$3)/SUM(L$4:L39)</f>
        <v>#N/A</v>
      </c>
      <c r="P39" s="17" t="e">
        <f t="shared" si="6"/>
        <v>#N/A</v>
      </c>
      <c r="Q39" s="20" t="e">
        <f>+Indtastning!J39</f>
        <v>#N/A</v>
      </c>
    </row>
    <row r="40" spans="1:17" x14ac:dyDescent="0.2">
      <c r="A40" s="3">
        <f t="shared" si="5"/>
        <v>23</v>
      </c>
      <c r="B40" s="4" t="e">
        <f>+IF(AND(Indtastning!$F42&lt;&gt;"p",Indtastning!$D42&gt;0),Indtastning!A42,NA())</f>
        <v>#N/A</v>
      </c>
      <c r="C40">
        <f>+IF(AND(Indtastning!$F42&lt;&gt;"p",Indtastning!$D42&gt;0),Indtastning!B42,0)</f>
        <v>0</v>
      </c>
      <c r="D40" t="e">
        <f>+IF(Indtastning!$D42&gt;0,Indtastning!C42,NA())</f>
        <v>#N/A</v>
      </c>
      <c r="E40" t="e">
        <f>+IF(Indtastning!$D42&gt;0,Indtastning!D42,NA())</f>
        <v>#N/A</v>
      </c>
      <c r="F40">
        <f>+IF(Indtastning!F42="p",F39+E40,IF(Indtastning!E42&lt;&gt;"Fill Up",F39,0))</f>
        <v>0</v>
      </c>
      <c r="G40" s="8" t="e">
        <f t="shared" si="0"/>
        <v>#N/A</v>
      </c>
      <c r="H40" t="e">
        <f t="shared" si="2"/>
        <v>#N/A</v>
      </c>
      <c r="I40" s="3">
        <v>38</v>
      </c>
      <c r="J40" s="12" t="e">
        <f t="shared" si="10"/>
        <v>#N/A</v>
      </c>
      <c r="K40" t="e">
        <f t="shared" si="11"/>
        <v>#N/A</v>
      </c>
      <c r="L40" t="e">
        <f t="shared" si="12"/>
        <v>#N/A</v>
      </c>
      <c r="M40" t="e">
        <f t="shared" si="3"/>
        <v>#N/A</v>
      </c>
      <c r="N40" t="e">
        <f t="shared" si="4"/>
        <v>#N/A</v>
      </c>
      <c r="O40" t="e">
        <f>+(K40-K$3)/SUM(L$4:L40)</f>
        <v>#N/A</v>
      </c>
      <c r="P40" s="17" t="e">
        <f t="shared" si="6"/>
        <v>#N/A</v>
      </c>
      <c r="Q40" s="20" t="e">
        <f>+Indtastning!J40</f>
        <v>#N/A</v>
      </c>
    </row>
    <row r="41" spans="1:17" x14ac:dyDescent="0.2">
      <c r="A41" s="3">
        <f t="shared" si="5"/>
        <v>23</v>
      </c>
      <c r="B41" s="4" t="e">
        <f>+IF(AND(Indtastning!$F43&lt;&gt;"p",Indtastning!$D43&gt;0),Indtastning!A43,NA())</f>
        <v>#N/A</v>
      </c>
      <c r="C41">
        <f>+IF(AND(Indtastning!$F43&lt;&gt;"p",Indtastning!$D43&gt;0),Indtastning!B43,0)</f>
        <v>0</v>
      </c>
      <c r="D41" t="e">
        <f>+IF(Indtastning!$D43&gt;0,Indtastning!C43,NA())</f>
        <v>#N/A</v>
      </c>
      <c r="E41" t="e">
        <f>+IF(Indtastning!$D43&gt;0,Indtastning!D43,NA())</f>
        <v>#N/A</v>
      </c>
      <c r="F41">
        <f>+IF(Indtastning!F43="p",F40+E41,IF(Indtastning!E43&lt;&gt;"Fill Up",F40,0))</f>
        <v>0</v>
      </c>
      <c r="G41" s="8" t="e">
        <f t="shared" si="0"/>
        <v>#N/A</v>
      </c>
      <c r="H41" t="e">
        <f t="shared" si="2"/>
        <v>#N/A</v>
      </c>
      <c r="I41" s="3">
        <v>39</v>
      </c>
      <c r="J41" s="12" t="e">
        <f t="shared" si="10"/>
        <v>#N/A</v>
      </c>
      <c r="K41" t="e">
        <f t="shared" si="11"/>
        <v>#N/A</v>
      </c>
      <c r="L41" t="e">
        <f t="shared" si="12"/>
        <v>#N/A</v>
      </c>
      <c r="M41" t="e">
        <f t="shared" si="3"/>
        <v>#N/A</v>
      </c>
      <c r="N41" t="e">
        <f t="shared" si="4"/>
        <v>#N/A</v>
      </c>
      <c r="O41" t="e">
        <f>+(K41-K$3)/SUM(L$4:L41)</f>
        <v>#N/A</v>
      </c>
      <c r="P41" s="17" t="e">
        <f t="shared" si="6"/>
        <v>#N/A</v>
      </c>
      <c r="Q41" s="20" t="e">
        <f>+Indtastning!J41</f>
        <v>#N/A</v>
      </c>
    </row>
    <row r="42" spans="1:17" x14ac:dyDescent="0.2">
      <c r="A42" s="3">
        <f t="shared" si="5"/>
        <v>23</v>
      </c>
      <c r="B42" s="4" t="e">
        <f>+IF(AND(Indtastning!$F44&lt;&gt;"p",Indtastning!$D44&gt;0),Indtastning!A44,NA())</f>
        <v>#N/A</v>
      </c>
      <c r="C42">
        <f>+IF(AND(Indtastning!$F44&lt;&gt;"p",Indtastning!$D44&gt;0),Indtastning!B44,0)</f>
        <v>0</v>
      </c>
      <c r="D42" t="e">
        <f>+IF(Indtastning!$D44&gt;0,Indtastning!C44,NA())</f>
        <v>#N/A</v>
      </c>
      <c r="E42" t="e">
        <f>+IF(Indtastning!$D44&gt;0,Indtastning!D44,NA())</f>
        <v>#N/A</v>
      </c>
      <c r="F42">
        <f>+IF(Indtastning!F44="p",F41+E42,IF(Indtastning!E44&lt;&gt;"Fill Up",F41,0))</f>
        <v>0</v>
      </c>
      <c r="G42" s="8" t="e">
        <f t="shared" si="0"/>
        <v>#N/A</v>
      </c>
      <c r="H42" t="e">
        <f t="shared" si="2"/>
        <v>#N/A</v>
      </c>
      <c r="I42" s="3">
        <v>40</v>
      </c>
      <c r="J42" s="12" t="e">
        <f t="shared" si="10"/>
        <v>#N/A</v>
      </c>
      <c r="K42" t="e">
        <f t="shared" si="11"/>
        <v>#N/A</v>
      </c>
      <c r="L42" t="e">
        <f t="shared" si="12"/>
        <v>#N/A</v>
      </c>
      <c r="M42" t="e">
        <f t="shared" si="3"/>
        <v>#N/A</v>
      </c>
      <c r="N42" t="e">
        <f t="shared" si="4"/>
        <v>#N/A</v>
      </c>
      <c r="O42" t="e">
        <f>+(K42-K$3)/SUM(L$4:L42)</f>
        <v>#N/A</v>
      </c>
      <c r="P42" s="17" t="e">
        <f t="shared" si="6"/>
        <v>#N/A</v>
      </c>
      <c r="Q42" s="20" t="e">
        <f>+Indtastning!J42</f>
        <v>#N/A</v>
      </c>
    </row>
    <row r="43" spans="1:17" x14ac:dyDescent="0.2">
      <c r="A43" s="3">
        <f t="shared" si="5"/>
        <v>23</v>
      </c>
      <c r="B43" s="4" t="e">
        <f>+IF(AND(Indtastning!$F45&lt;&gt;"p",Indtastning!$D45&gt;0),Indtastning!A45,NA())</f>
        <v>#N/A</v>
      </c>
      <c r="C43">
        <f>+IF(AND(Indtastning!$F45&lt;&gt;"p",Indtastning!$D45&gt;0),Indtastning!B45,0)</f>
        <v>0</v>
      </c>
      <c r="D43" t="e">
        <f>+IF(Indtastning!$D45&gt;0,Indtastning!C45,NA())</f>
        <v>#N/A</v>
      </c>
      <c r="E43" t="e">
        <f>+IF(Indtastning!$D45&gt;0,Indtastning!D45,NA())</f>
        <v>#N/A</v>
      </c>
      <c r="F43">
        <f>+IF(Indtastning!F45="p",F42+E43,IF(Indtastning!E45&lt;&gt;"Fill Up",F42,0))</f>
        <v>0</v>
      </c>
      <c r="G43" s="8" t="e">
        <f t="shared" si="0"/>
        <v>#N/A</v>
      </c>
      <c r="H43" t="e">
        <f t="shared" si="2"/>
        <v>#N/A</v>
      </c>
      <c r="I43" s="3">
        <v>41</v>
      </c>
      <c r="J43" s="12" t="e">
        <f t="shared" si="10"/>
        <v>#N/A</v>
      </c>
      <c r="K43" t="e">
        <f t="shared" si="11"/>
        <v>#N/A</v>
      </c>
      <c r="L43" t="e">
        <f t="shared" si="12"/>
        <v>#N/A</v>
      </c>
      <c r="M43" t="e">
        <f t="shared" si="3"/>
        <v>#N/A</v>
      </c>
      <c r="N43" t="e">
        <f t="shared" si="4"/>
        <v>#N/A</v>
      </c>
      <c r="O43" t="e">
        <f>+(K43-K$3)/SUM(L$4:L43)</f>
        <v>#N/A</v>
      </c>
      <c r="P43" s="17" t="e">
        <f t="shared" si="6"/>
        <v>#N/A</v>
      </c>
      <c r="Q43" s="20" t="e">
        <f>+Indtastning!J43</f>
        <v>#N/A</v>
      </c>
    </row>
    <row r="44" spans="1:17" x14ac:dyDescent="0.2">
      <c r="A44" s="3">
        <f t="shared" si="5"/>
        <v>23</v>
      </c>
      <c r="B44" s="4" t="e">
        <f>+IF(AND(Indtastning!$F46&lt;&gt;"p",Indtastning!$D46&gt;0),Indtastning!A46,NA())</f>
        <v>#N/A</v>
      </c>
      <c r="C44">
        <f>+IF(AND(Indtastning!$F46&lt;&gt;"p",Indtastning!$D46&gt;0),Indtastning!B46,0)</f>
        <v>0</v>
      </c>
      <c r="D44" t="e">
        <f>+IF(Indtastning!$D46&gt;0,Indtastning!C46,NA())</f>
        <v>#N/A</v>
      </c>
      <c r="E44" t="e">
        <f>+IF(Indtastning!$D46&gt;0,Indtastning!D46,NA())</f>
        <v>#N/A</v>
      </c>
      <c r="F44">
        <f>+IF(Indtastning!F46="p",F43+E44,IF(Indtastning!E46&lt;&gt;"Fill Up",F43,0))</f>
        <v>0</v>
      </c>
      <c r="G44" s="8" t="e">
        <f t="shared" si="0"/>
        <v>#N/A</v>
      </c>
      <c r="H44" t="e">
        <f t="shared" si="2"/>
        <v>#N/A</v>
      </c>
      <c r="I44" s="3">
        <v>42</v>
      </c>
      <c r="J44" s="12" t="e">
        <f t="shared" si="10"/>
        <v>#N/A</v>
      </c>
      <c r="K44" t="e">
        <f t="shared" si="11"/>
        <v>#N/A</v>
      </c>
      <c r="L44" t="e">
        <f t="shared" si="12"/>
        <v>#N/A</v>
      </c>
      <c r="M44" t="e">
        <f t="shared" si="3"/>
        <v>#N/A</v>
      </c>
      <c r="N44" t="e">
        <f t="shared" si="4"/>
        <v>#N/A</v>
      </c>
      <c r="O44" t="e">
        <f>+(K44-K$3)/SUM(L$4:L44)</f>
        <v>#N/A</v>
      </c>
      <c r="P44" s="17" t="e">
        <f t="shared" si="6"/>
        <v>#N/A</v>
      </c>
      <c r="Q44" s="20" t="e">
        <f>+Indtastning!J44</f>
        <v>#N/A</v>
      </c>
    </row>
    <row r="45" spans="1:17" x14ac:dyDescent="0.2">
      <c r="A45" s="3">
        <f t="shared" si="5"/>
        <v>23</v>
      </c>
      <c r="B45" s="4" t="e">
        <f>+IF(AND(Indtastning!$F47&lt;&gt;"p",Indtastning!$D47&gt;0),Indtastning!A47,NA())</f>
        <v>#N/A</v>
      </c>
      <c r="C45">
        <f>+IF(AND(Indtastning!$F47&lt;&gt;"p",Indtastning!$D47&gt;0),Indtastning!B47,0)</f>
        <v>0</v>
      </c>
      <c r="D45" t="e">
        <f>+IF(Indtastning!$D47&gt;0,Indtastning!C47,NA())</f>
        <v>#N/A</v>
      </c>
      <c r="E45" t="e">
        <f>+IF(Indtastning!$D47&gt;0,Indtastning!D47,NA())</f>
        <v>#N/A</v>
      </c>
      <c r="F45">
        <f>+IF(Indtastning!F47="p",F44+E45,IF(Indtastning!E47&lt;&gt;"Fill Up",F44,0))</f>
        <v>0</v>
      </c>
      <c r="G45" s="8" t="e">
        <f t="shared" si="0"/>
        <v>#N/A</v>
      </c>
      <c r="H45" t="e">
        <f t="shared" si="2"/>
        <v>#N/A</v>
      </c>
      <c r="I45" s="3">
        <v>43</v>
      </c>
      <c r="J45" s="12" t="e">
        <f t="shared" si="10"/>
        <v>#N/A</v>
      </c>
      <c r="K45" t="e">
        <f t="shared" si="11"/>
        <v>#N/A</v>
      </c>
      <c r="L45" t="e">
        <f t="shared" si="12"/>
        <v>#N/A</v>
      </c>
      <c r="M45" t="e">
        <f t="shared" si="3"/>
        <v>#N/A</v>
      </c>
      <c r="N45" t="e">
        <f t="shared" si="4"/>
        <v>#N/A</v>
      </c>
      <c r="O45" t="e">
        <f>+(K45-K$3)/SUM(L$4:L45)</f>
        <v>#N/A</v>
      </c>
      <c r="P45" s="17" t="e">
        <f t="shared" si="6"/>
        <v>#N/A</v>
      </c>
      <c r="Q45" s="20" t="e">
        <f>+Indtastning!J45</f>
        <v>#N/A</v>
      </c>
    </row>
    <row r="46" spans="1:17" x14ac:dyDescent="0.2">
      <c r="A46" s="3">
        <f t="shared" si="5"/>
        <v>23</v>
      </c>
      <c r="B46" s="4" t="e">
        <f>+IF(AND(Indtastning!$F48&lt;&gt;"p",Indtastning!$D48&gt;0),Indtastning!A48,NA())</f>
        <v>#N/A</v>
      </c>
      <c r="C46">
        <f>+IF(AND(Indtastning!$F48&lt;&gt;"p",Indtastning!$D48&gt;0),Indtastning!B48,0)</f>
        <v>0</v>
      </c>
      <c r="D46" t="e">
        <f>+IF(Indtastning!$D48&gt;0,Indtastning!C48,NA())</f>
        <v>#N/A</v>
      </c>
      <c r="E46" t="e">
        <f>+IF(Indtastning!$D48&gt;0,Indtastning!D48,NA())</f>
        <v>#N/A</v>
      </c>
      <c r="F46">
        <f>+IF(Indtastning!F48="p",F45+E46,IF(Indtastning!E48&lt;&gt;"Fill Up",F45,0))</f>
        <v>0</v>
      </c>
      <c r="G46" s="8" t="e">
        <f t="shared" si="0"/>
        <v>#N/A</v>
      </c>
      <c r="H46" t="e">
        <f t="shared" si="2"/>
        <v>#N/A</v>
      </c>
      <c r="I46" s="3">
        <v>44</v>
      </c>
      <c r="J46" s="12" t="e">
        <f t="shared" si="10"/>
        <v>#N/A</v>
      </c>
      <c r="K46" t="e">
        <f t="shared" si="11"/>
        <v>#N/A</v>
      </c>
      <c r="L46" t="e">
        <f t="shared" si="12"/>
        <v>#N/A</v>
      </c>
      <c r="M46" t="e">
        <f t="shared" si="3"/>
        <v>#N/A</v>
      </c>
      <c r="N46" t="e">
        <f t="shared" si="4"/>
        <v>#N/A</v>
      </c>
      <c r="O46" t="e">
        <f>+(K46-K$3)/SUM(L$4:L46)</f>
        <v>#N/A</v>
      </c>
      <c r="P46" s="17" t="e">
        <f t="shared" si="6"/>
        <v>#N/A</v>
      </c>
      <c r="Q46" s="20" t="e">
        <f>+Indtastning!J46</f>
        <v>#N/A</v>
      </c>
    </row>
    <row r="47" spans="1:17" x14ac:dyDescent="0.2">
      <c r="A47" s="3">
        <f t="shared" si="5"/>
        <v>23</v>
      </c>
      <c r="B47" s="4" t="e">
        <f>+IF(AND(Indtastning!$F49&lt;&gt;"p",Indtastning!$D49&gt;0),Indtastning!A49,NA())</f>
        <v>#N/A</v>
      </c>
      <c r="C47">
        <f>+IF(AND(Indtastning!$F49&lt;&gt;"p",Indtastning!$D49&gt;0),Indtastning!B49,0)</f>
        <v>0</v>
      </c>
      <c r="D47" t="e">
        <f>+IF(Indtastning!$D49&gt;0,Indtastning!C49,NA())</f>
        <v>#N/A</v>
      </c>
      <c r="E47" t="e">
        <f>+IF(Indtastning!$D49&gt;0,Indtastning!D49,NA())</f>
        <v>#N/A</v>
      </c>
      <c r="F47">
        <f>+IF(Indtastning!F49="p",F46+E47,IF(Indtastning!E49&lt;&gt;"Fill Up",F46,0))</f>
        <v>0</v>
      </c>
      <c r="G47" s="8" t="e">
        <f t="shared" si="0"/>
        <v>#N/A</v>
      </c>
      <c r="H47" t="e">
        <f t="shared" si="2"/>
        <v>#N/A</v>
      </c>
      <c r="I47" s="3">
        <v>45</v>
      </c>
      <c r="J47" s="12" t="e">
        <f t="shared" si="10"/>
        <v>#N/A</v>
      </c>
      <c r="K47" t="e">
        <f t="shared" si="11"/>
        <v>#N/A</v>
      </c>
      <c r="L47" t="e">
        <f t="shared" si="12"/>
        <v>#N/A</v>
      </c>
      <c r="M47" t="e">
        <f t="shared" si="3"/>
        <v>#N/A</v>
      </c>
      <c r="N47" t="e">
        <f t="shared" si="4"/>
        <v>#N/A</v>
      </c>
      <c r="O47" t="e">
        <f>+(K47-K$3)/SUM(L$4:L47)</f>
        <v>#N/A</v>
      </c>
      <c r="P47" s="17" t="e">
        <f t="shared" si="6"/>
        <v>#N/A</v>
      </c>
      <c r="Q47" s="20" t="e">
        <f>+Indtastning!J47</f>
        <v>#N/A</v>
      </c>
    </row>
    <row r="48" spans="1:17" x14ac:dyDescent="0.2">
      <c r="A48" s="3">
        <f t="shared" si="5"/>
        <v>23</v>
      </c>
      <c r="B48" s="4" t="e">
        <f>+IF(AND(Indtastning!$F50&lt;&gt;"p",Indtastning!$D50&gt;0),Indtastning!A50,NA())</f>
        <v>#N/A</v>
      </c>
      <c r="C48">
        <f>+IF(AND(Indtastning!$F50&lt;&gt;"p",Indtastning!$D50&gt;0),Indtastning!B50,0)</f>
        <v>0</v>
      </c>
      <c r="D48" t="e">
        <f>+IF(Indtastning!$D50&gt;0,Indtastning!C50,NA())</f>
        <v>#N/A</v>
      </c>
      <c r="E48" t="e">
        <f>+IF(Indtastning!$D50&gt;0,Indtastning!D50,NA())</f>
        <v>#N/A</v>
      </c>
      <c r="F48">
        <f>+IF(Indtastning!F50="p",F47+E48,IF(Indtastning!E50&lt;&gt;"Fill Up",F47,0))</f>
        <v>0</v>
      </c>
      <c r="G48" s="8" t="e">
        <f t="shared" si="0"/>
        <v>#N/A</v>
      </c>
      <c r="H48" t="e">
        <f t="shared" si="2"/>
        <v>#N/A</v>
      </c>
      <c r="I48" s="3">
        <v>46</v>
      </c>
      <c r="J48" s="12" t="e">
        <f t="shared" si="10"/>
        <v>#N/A</v>
      </c>
      <c r="K48" t="e">
        <f t="shared" si="11"/>
        <v>#N/A</v>
      </c>
      <c r="L48" t="e">
        <f t="shared" si="12"/>
        <v>#N/A</v>
      </c>
      <c r="M48" t="e">
        <f t="shared" si="3"/>
        <v>#N/A</v>
      </c>
      <c r="N48" t="e">
        <f t="shared" si="4"/>
        <v>#N/A</v>
      </c>
      <c r="O48" t="e">
        <f>+(K48-K$3)/SUM(L$4:L48)</f>
        <v>#N/A</v>
      </c>
      <c r="P48" s="17" t="e">
        <f t="shared" si="6"/>
        <v>#N/A</v>
      </c>
      <c r="Q48" s="20">
        <f>+Indtastning!J50</f>
        <v>18.181818181818183</v>
      </c>
    </row>
    <row r="49" spans="1:17" x14ac:dyDescent="0.2">
      <c r="A49" s="3">
        <f t="shared" si="5"/>
        <v>23</v>
      </c>
      <c r="B49" s="4" t="e">
        <f>+IF(AND(Indtastning!$F51&lt;&gt;"p",Indtastning!$D51&gt;0),Indtastning!A51,NA())</f>
        <v>#N/A</v>
      </c>
      <c r="C49">
        <f>+IF(AND(Indtastning!$F51&lt;&gt;"p",Indtastning!$D51&gt;0),Indtastning!B51,0)</f>
        <v>0</v>
      </c>
      <c r="D49" t="e">
        <f>+IF(Indtastning!$D51&gt;0,Indtastning!C51,NA())</f>
        <v>#N/A</v>
      </c>
      <c r="E49" t="e">
        <f>+IF(Indtastning!$D51&gt;0,Indtastning!D51,NA())</f>
        <v>#N/A</v>
      </c>
      <c r="F49">
        <f>+IF(Indtastning!F51="p",F48+E49,IF(Indtastning!E51&lt;&gt;"Fill Up",F48,0))</f>
        <v>0</v>
      </c>
      <c r="G49" s="8" t="e">
        <f t="shared" si="0"/>
        <v>#N/A</v>
      </c>
      <c r="H49" t="e">
        <f t="shared" si="2"/>
        <v>#N/A</v>
      </c>
      <c r="I49" s="3">
        <v>47</v>
      </c>
      <c r="J49" s="12" t="e">
        <f t="shared" si="10"/>
        <v>#N/A</v>
      </c>
      <c r="K49" t="e">
        <f t="shared" si="11"/>
        <v>#N/A</v>
      </c>
      <c r="L49" t="e">
        <f t="shared" si="12"/>
        <v>#N/A</v>
      </c>
      <c r="M49" t="e">
        <f t="shared" si="3"/>
        <v>#N/A</v>
      </c>
      <c r="N49" t="e">
        <f t="shared" si="4"/>
        <v>#N/A</v>
      </c>
      <c r="O49" t="e">
        <f>+(K49-K$3)/SUM(L$4:L49)</f>
        <v>#N/A</v>
      </c>
      <c r="P49" s="17" t="e">
        <f t="shared" si="6"/>
        <v>#N/A</v>
      </c>
      <c r="Q49" s="20">
        <f>+Indtastning!J51</f>
        <v>16.949152542372879</v>
      </c>
    </row>
    <row r="50" spans="1:17" x14ac:dyDescent="0.2">
      <c r="A50" s="3">
        <f t="shared" si="5"/>
        <v>23</v>
      </c>
      <c r="B50" s="4" t="e">
        <f>+IF(AND(Indtastning!$F52&lt;&gt;"p",Indtastning!$D52&gt;0),Indtastning!A52,NA())</f>
        <v>#N/A</v>
      </c>
      <c r="C50">
        <f>+IF(AND(Indtastning!$F52&lt;&gt;"p",Indtastning!$D52&gt;0),Indtastning!B52,0)</f>
        <v>0</v>
      </c>
      <c r="D50" t="e">
        <f>+IF(Indtastning!$D52&gt;0,Indtastning!C52,NA())</f>
        <v>#N/A</v>
      </c>
      <c r="E50" t="e">
        <f>+IF(Indtastning!$D52&gt;0,Indtastning!D52,NA())</f>
        <v>#N/A</v>
      </c>
      <c r="F50">
        <f>+IF(Indtastning!F52="p",F49+E50,IF(Indtastning!E52&lt;&gt;"Fill Up",F49,0))</f>
        <v>0</v>
      </c>
      <c r="G50" s="8" t="e">
        <f t="shared" si="0"/>
        <v>#N/A</v>
      </c>
      <c r="H50" t="e">
        <f t="shared" si="2"/>
        <v>#N/A</v>
      </c>
      <c r="I50" s="3">
        <v>48</v>
      </c>
      <c r="J50" s="12" t="e">
        <f t="shared" si="10"/>
        <v>#N/A</v>
      </c>
      <c r="K50" t="e">
        <f t="shared" si="11"/>
        <v>#N/A</v>
      </c>
      <c r="L50" t="e">
        <f t="shared" si="12"/>
        <v>#N/A</v>
      </c>
      <c r="M50" t="e">
        <f t="shared" si="3"/>
        <v>#N/A</v>
      </c>
      <c r="N50" t="e">
        <f t="shared" si="4"/>
        <v>#N/A</v>
      </c>
      <c r="O50" t="e">
        <f>+(K50-K$3)/SUM(L$4:L50)</f>
        <v>#N/A</v>
      </c>
      <c r="P50" s="17" t="e">
        <f t="shared" si="6"/>
        <v>#N/A</v>
      </c>
      <c r="Q50" s="20">
        <f>+Indtastning!J52</f>
        <v>16.393442622950822</v>
      </c>
    </row>
    <row r="51" spans="1:17" x14ac:dyDescent="0.2">
      <c r="A51" s="3">
        <f t="shared" si="5"/>
        <v>23</v>
      </c>
      <c r="B51" s="4" t="e">
        <f>+IF(AND(Indtastning!$F53&lt;&gt;"p",Indtastning!$D53&gt;0),Indtastning!A53,NA())</f>
        <v>#N/A</v>
      </c>
      <c r="C51">
        <f>+IF(AND(Indtastning!$F53&lt;&gt;"p",Indtastning!$D53&gt;0),Indtastning!B53,0)</f>
        <v>0</v>
      </c>
      <c r="D51" t="e">
        <f>+IF(Indtastning!$D53&gt;0,Indtastning!C53,NA())</f>
        <v>#N/A</v>
      </c>
      <c r="E51" t="e">
        <f>+IF(Indtastning!$D53&gt;0,Indtastning!D53,NA())</f>
        <v>#N/A</v>
      </c>
      <c r="F51">
        <f>+IF(Indtastning!F53="p",F50+E51,IF(Indtastning!E53&lt;&gt;"Fill Up",F50,0))</f>
        <v>0</v>
      </c>
      <c r="G51" s="8" t="e">
        <f t="shared" si="0"/>
        <v>#N/A</v>
      </c>
      <c r="H51" t="e">
        <f t="shared" si="2"/>
        <v>#N/A</v>
      </c>
      <c r="I51" s="3">
        <v>49</v>
      </c>
      <c r="J51" s="12" t="e">
        <f t="shared" si="10"/>
        <v>#N/A</v>
      </c>
      <c r="K51" t="e">
        <f t="shared" si="11"/>
        <v>#N/A</v>
      </c>
      <c r="L51" t="e">
        <f t="shared" si="12"/>
        <v>#N/A</v>
      </c>
      <c r="M51" t="e">
        <f t="shared" si="3"/>
        <v>#N/A</v>
      </c>
      <c r="N51" t="e">
        <f t="shared" si="4"/>
        <v>#N/A</v>
      </c>
      <c r="O51" t="e">
        <f>+(K51-K$3)/SUM(L$4:L51)</f>
        <v>#N/A</v>
      </c>
      <c r="P51" s="17" t="e">
        <f t="shared" si="6"/>
        <v>#N/A</v>
      </c>
      <c r="Q51" s="20">
        <f>+Indtastning!J53</f>
        <v>18.181818181818183</v>
      </c>
    </row>
    <row r="52" spans="1:17" x14ac:dyDescent="0.2">
      <c r="A52" s="3">
        <f t="shared" si="5"/>
        <v>23</v>
      </c>
      <c r="B52" s="4" t="e">
        <f>+IF(AND(Indtastning!$F54&lt;&gt;"p",Indtastning!$D54&gt;0),Indtastning!A54,NA())</f>
        <v>#N/A</v>
      </c>
      <c r="C52">
        <f>+IF(AND(Indtastning!$F54&lt;&gt;"p",Indtastning!$D54&gt;0),Indtastning!B54,0)</f>
        <v>0</v>
      </c>
      <c r="D52" t="e">
        <f>+IF(Indtastning!$D54&gt;0,Indtastning!C54,NA())</f>
        <v>#N/A</v>
      </c>
      <c r="E52" t="e">
        <f>+IF(Indtastning!$D54&gt;0,Indtastning!D54,NA())</f>
        <v>#N/A</v>
      </c>
      <c r="F52">
        <f>+IF(Indtastning!F54="p",F51+E52,IF(Indtastning!E54&lt;&gt;"Fill Up",F51,0))</f>
        <v>0</v>
      </c>
      <c r="G52" s="8" t="e">
        <f t="shared" si="0"/>
        <v>#N/A</v>
      </c>
      <c r="H52" t="e">
        <f t="shared" si="2"/>
        <v>#N/A</v>
      </c>
      <c r="I52" s="3">
        <v>50</v>
      </c>
      <c r="J52" s="12" t="e">
        <f t="shared" si="10"/>
        <v>#N/A</v>
      </c>
      <c r="K52" t="e">
        <f t="shared" si="11"/>
        <v>#N/A</v>
      </c>
      <c r="L52" t="e">
        <f t="shared" si="12"/>
        <v>#N/A</v>
      </c>
      <c r="M52" t="e">
        <f t="shared" si="3"/>
        <v>#N/A</v>
      </c>
      <c r="N52" t="e">
        <f t="shared" si="4"/>
        <v>#N/A</v>
      </c>
      <c r="O52" t="e">
        <f>+(K52-K$3)/SUM(L$4:L52)</f>
        <v>#N/A</v>
      </c>
      <c r="P52" s="17" t="e">
        <f t="shared" si="6"/>
        <v>#N/A</v>
      </c>
      <c r="Q52" s="20">
        <f>+Indtastning!J54</f>
        <v>16.666666666666668</v>
      </c>
    </row>
    <row r="53" spans="1:17" x14ac:dyDescent="0.2">
      <c r="A53" s="3">
        <f t="shared" si="5"/>
        <v>23</v>
      </c>
      <c r="B53" s="4" t="e">
        <f>+IF(AND(Indtastning!$F55&lt;&gt;"p",Indtastning!$D55&gt;0),Indtastning!A55,NA())</f>
        <v>#N/A</v>
      </c>
      <c r="C53">
        <f>+IF(AND(Indtastning!$F55&lt;&gt;"p",Indtastning!$D55&gt;0),Indtastning!B55,0)</f>
        <v>0</v>
      </c>
      <c r="D53" t="e">
        <f>+IF(Indtastning!$D55&gt;0,Indtastning!C55,NA())</f>
        <v>#N/A</v>
      </c>
      <c r="E53" t="e">
        <f>+IF(Indtastning!$D55&gt;0,Indtastning!D55,NA())</f>
        <v>#N/A</v>
      </c>
      <c r="F53">
        <f>+IF(Indtastning!F55="p",F52+E53,IF(Indtastning!E55&lt;&gt;"Fill Up",F52,0))</f>
        <v>0</v>
      </c>
      <c r="G53" s="8" t="e">
        <f t="shared" si="0"/>
        <v>#N/A</v>
      </c>
      <c r="H53" t="e">
        <f t="shared" si="2"/>
        <v>#N/A</v>
      </c>
      <c r="I53" s="3">
        <v>51</v>
      </c>
      <c r="J53" s="12" t="e">
        <f t="shared" si="10"/>
        <v>#N/A</v>
      </c>
      <c r="K53" t="e">
        <f t="shared" si="11"/>
        <v>#N/A</v>
      </c>
      <c r="L53" t="e">
        <f t="shared" si="12"/>
        <v>#N/A</v>
      </c>
      <c r="M53" t="e">
        <f t="shared" si="3"/>
        <v>#N/A</v>
      </c>
      <c r="N53" t="e">
        <f t="shared" si="4"/>
        <v>#N/A</v>
      </c>
      <c r="O53" t="e">
        <f>+(K53-K$3)/SUM(L$4:L53)</f>
        <v>#N/A</v>
      </c>
      <c r="P53" s="17" t="e">
        <f t="shared" si="6"/>
        <v>#N/A</v>
      </c>
      <c r="Q53" s="20">
        <f>+Indtastning!J55</f>
        <v>16.666666666666668</v>
      </c>
    </row>
    <row r="54" spans="1:17" x14ac:dyDescent="0.2">
      <c r="A54" s="3">
        <f t="shared" si="5"/>
        <v>23</v>
      </c>
      <c r="B54" s="4" t="e">
        <f>+IF(AND(Indtastning!$F56&lt;&gt;"p",Indtastning!$D56&gt;0),Indtastning!A56,NA())</f>
        <v>#N/A</v>
      </c>
      <c r="C54">
        <f>+IF(AND(Indtastning!$F56&lt;&gt;"p",Indtastning!$D56&gt;0),Indtastning!B56,0)</f>
        <v>0</v>
      </c>
      <c r="D54" t="e">
        <f>+IF(Indtastning!$D56&gt;0,Indtastning!C56,NA())</f>
        <v>#N/A</v>
      </c>
      <c r="E54" t="e">
        <f>+IF(Indtastning!$D56&gt;0,Indtastning!D56,NA())</f>
        <v>#N/A</v>
      </c>
      <c r="F54">
        <f>+IF(Indtastning!F56="p",F53+E54,IF(Indtastning!E56&lt;&gt;"Fill Up",F53,0))</f>
        <v>0</v>
      </c>
      <c r="G54" s="8" t="e">
        <f t="shared" si="0"/>
        <v>#N/A</v>
      </c>
      <c r="H54" t="e">
        <f t="shared" si="2"/>
        <v>#N/A</v>
      </c>
      <c r="I54" s="3">
        <v>52</v>
      </c>
      <c r="J54" s="12" t="e">
        <f t="shared" si="10"/>
        <v>#N/A</v>
      </c>
      <c r="K54" t="e">
        <f t="shared" si="11"/>
        <v>#N/A</v>
      </c>
      <c r="L54" t="e">
        <f t="shared" si="12"/>
        <v>#N/A</v>
      </c>
      <c r="M54" t="e">
        <f t="shared" si="3"/>
        <v>#N/A</v>
      </c>
      <c r="N54" t="e">
        <f t="shared" si="4"/>
        <v>#N/A</v>
      </c>
      <c r="O54" t="e">
        <f>+(K54-K$3)/SUM(L$4:L54)</f>
        <v>#N/A</v>
      </c>
      <c r="P54" s="17" t="e">
        <f t="shared" si="6"/>
        <v>#N/A</v>
      </c>
      <c r="Q54" s="20">
        <f>+Indtastning!J56</f>
        <v>18.181818181818183</v>
      </c>
    </row>
    <row r="55" spans="1:17" x14ac:dyDescent="0.2">
      <c r="A55" s="3">
        <f t="shared" si="5"/>
        <v>23</v>
      </c>
      <c r="B55" s="4" t="e">
        <f>+IF(AND(Indtastning!$F57&lt;&gt;"p",Indtastning!$D57&gt;0),Indtastning!A57,NA())</f>
        <v>#N/A</v>
      </c>
      <c r="C55">
        <f>+IF(AND(Indtastning!$F57&lt;&gt;"p",Indtastning!$D57&gt;0),Indtastning!B57,0)</f>
        <v>0</v>
      </c>
      <c r="D55" t="e">
        <f>+IF(Indtastning!$D57&gt;0,Indtastning!C57,NA())</f>
        <v>#N/A</v>
      </c>
      <c r="E55" t="e">
        <f>+IF(Indtastning!$D57&gt;0,Indtastning!D57,NA())</f>
        <v>#N/A</v>
      </c>
      <c r="F55">
        <f>+IF(Indtastning!F57="p",F54+E55,IF(Indtastning!E57&lt;&gt;"Fill Up",F54,0))</f>
        <v>0</v>
      </c>
      <c r="G55" s="8" t="e">
        <f t="shared" si="0"/>
        <v>#N/A</v>
      </c>
      <c r="H55" t="e">
        <f t="shared" si="2"/>
        <v>#N/A</v>
      </c>
      <c r="I55" s="3">
        <v>53</v>
      </c>
      <c r="J55" s="12" t="e">
        <f t="shared" si="10"/>
        <v>#N/A</v>
      </c>
      <c r="K55" t="e">
        <f t="shared" si="11"/>
        <v>#N/A</v>
      </c>
      <c r="L55" t="e">
        <f t="shared" si="12"/>
        <v>#N/A</v>
      </c>
      <c r="M55" t="e">
        <f t="shared" si="3"/>
        <v>#N/A</v>
      </c>
      <c r="N55" t="e">
        <f t="shared" si="4"/>
        <v>#N/A</v>
      </c>
      <c r="O55" t="e">
        <f>+(K55-K$3)/SUM(L$4:L55)</f>
        <v>#N/A</v>
      </c>
      <c r="P55" s="17" t="e">
        <f t="shared" si="6"/>
        <v>#N/A</v>
      </c>
      <c r="Q55" s="20">
        <f>+Indtastning!J57</f>
        <v>16.666666666666668</v>
      </c>
    </row>
    <row r="56" spans="1:17" x14ac:dyDescent="0.2">
      <c r="A56" s="3">
        <f t="shared" si="5"/>
        <v>23</v>
      </c>
      <c r="B56" s="4" t="e">
        <f>+IF(AND(Indtastning!$F58&lt;&gt;"p",Indtastning!$D58&gt;0),Indtastning!A58,NA())</f>
        <v>#N/A</v>
      </c>
      <c r="C56">
        <f>+IF(AND(Indtastning!$F58&lt;&gt;"p",Indtastning!$D58&gt;0),Indtastning!B58,0)</f>
        <v>0</v>
      </c>
      <c r="D56" t="e">
        <f>+IF(Indtastning!$D58&gt;0,Indtastning!C58,NA())</f>
        <v>#N/A</v>
      </c>
      <c r="E56" t="e">
        <f>+IF(Indtastning!$D58&gt;0,Indtastning!D58,NA())</f>
        <v>#N/A</v>
      </c>
      <c r="F56">
        <f>+IF(Indtastning!F58="p",F55+E56,IF(Indtastning!E58&lt;&gt;"Fill Up",F55,0))</f>
        <v>0</v>
      </c>
      <c r="G56" s="8" t="e">
        <f t="shared" si="0"/>
        <v>#N/A</v>
      </c>
      <c r="H56" t="e">
        <f t="shared" si="2"/>
        <v>#N/A</v>
      </c>
      <c r="I56" s="3">
        <v>54</v>
      </c>
      <c r="J56" s="12" t="e">
        <f t="shared" si="10"/>
        <v>#N/A</v>
      </c>
      <c r="K56" t="e">
        <f t="shared" si="11"/>
        <v>#N/A</v>
      </c>
      <c r="L56" t="e">
        <f t="shared" si="12"/>
        <v>#N/A</v>
      </c>
      <c r="M56" t="e">
        <f t="shared" si="3"/>
        <v>#N/A</v>
      </c>
      <c r="N56" t="e">
        <f t="shared" si="4"/>
        <v>#N/A</v>
      </c>
      <c r="O56" t="e">
        <f>+(K56-K$3)/SUM(L$4:L56)</f>
        <v>#N/A</v>
      </c>
      <c r="P56" s="17" t="e">
        <f t="shared" si="6"/>
        <v>#N/A</v>
      </c>
      <c r="Q56" s="20">
        <f>+Indtastning!J58</f>
        <v>17.241379310344829</v>
      </c>
    </row>
    <row r="57" spans="1:17" x14ac:dyDescent="0.2">
      <c r="A57" s="3">
        <f t="shared" si="5"/>
        <v>23</v>
      </c>
      <c r="B57" s="4" t="e">
        <f>+IF(AND(Indtastning!$F59&lt;&gt;"p",Indtastning!$D59&gt;0),Indtastning!A59,NA())</f>
        <v>#N/A</v>
      </c>
      <c r="C57">
        <f>+IF(AND(Indtastning!$F59&lt;&gt;"p",Indtastning!$D59&gt;0),Indtastning!B59,0)</f>
        <v>0</v>
      </c>
      <c r="D57" t="e">
        <f>+IF(Indtastning!$D59&gt;0,Indtastning!C59,NA())</f>
        <v>#N/A</v>
      </c>
      <c r="E57" t="e">
        <f>+IF(Indtastning!$D59&gt;0,Indtastning!D59,NA())</f>
        <v>#N/A</v>
      </c>
      <c r="F57">
        <f>+IF(Indtastning!F59="p",F56+E57,IF(Indtastning!E59&lt;&gt;"Fill Up",F56,0))</f>
        <v>0</v>
      </c>
      <c r="G57" s="8" t="e">
        <f t="shared" si="0"/>
        <v>#N/A</v>
      </c>
      <c r="H57" t="e">
        <f t="shared" si="2"/>
        <v>#N/A</v>
      </c>
      <c r="I57" s="3">
        <v>55</v>
      </c>
      <c r="J57" s="12" t="e">
        <f t="shared" si="10"/>
        <v>#N/A</v>
      </c>
      <c r="K57" t="e">
        <f t="shared" si="11"/>
        <v>#N/A</v>
      </c>
      <c r="L57" t="e">
        <f t="shared" si="12"/>
        <v>#N/A</v>
      </c>
      <c r="M57" t="e">
        <f t="shared" si="3"/>
        <v>#N/A</v>
      </c>
      <c r="N57" t="e">
        <f t="shared" si="4"/>
        <v>#N/A</v>
      </c>
      <c r="O57" t="e">
        <f>+(K57-K$3)/SUM(L$4:L57)</f>
        <v>#N/A</v>
      </c>
      <c r="P57" s="17" t="e">
        <f t="shared" si="6"/>
        <v>#N/A</v>
      </c>
      <c r="Q57" s="20">
        <f>+Indtastning!J59</f>
        <v>16.949152542372879</v>
      </c>
    </row>
    <row r="58" spans="1:17" x14ac:dyDescent="0.2">
      <c r="A58" s="3">
        <f t="shared" si="5"/>
        <v>23</v>
      </c>
      <c r="B58" s="4" t="e">
        <f>+IF(AND(Indtastning!$F60&lt;&gt;"p",Indtastning!$D60&gt;0),Indtastning!A60,NA())</f>
        <v>#N/A</v>
      </c>
      <c r="C58">
        <f>+IF(AND(Indtastning!$F60&lt;&gt;"p",Indtastning!$D60&gt;0),Indtastning!B60,0)</f>
        <v>0</v>
      </c>
      <c r="D58" t="e">
        <f>+IF(Indtastning!$D60&gt;0,Indtastning!C60,NA())</f>
        <v>#N/A</v>
      </c>
      <c r="E58" t="e">
        <f>+IF(Indtastning!$D60&gt;0,Indtastning!D60,NA())</f>
        <v>#N/A</v>
      </c>
      <c r="F58">
        <f>+IF(Indtastning!F60="p",F57+E58,IF(Indtastning!E60&lt;&gt;"Fill Up",F57,0))</f>
        <v>0</v>
      </c>
      <c r="G58" s="8" t="e">
        <f t="shared" si="0"/>
        <v>#N/A</v>
      </c>
      <c r="H58" t="e">
        <f t="shared" si="2"/>
        <v>#N/A</v>
      </c>
      <c r="I58" s="3">
        <v>56</v>
      </c>
      <c r="J58" s="12" t="e">
        <f t="shared" si="10"/>
        <v>#N/A</v>
      </c>
      <c r="K58" t="e">
        <f t="shared" si="11"/>
        <v>#N/A</v>
      </c>
      <c r="L58" t="e">
        <f t="shared" si="12"/>
        <v>#N/A</v>
      </c>
      <c r="M58" t="e">
        <f t="shared" si="3"/>
        <v>#N/A</v>
      </c>
      <c r="N58" t="e">
        <f t="shared" si="4"/>
        <v>#N/A</v>
      </c>
      <c r="O58" t="e">
        <f>+(K58-K$3)/SUM(L$4:L58)</f>
        <v>#N/A</v>
      </c>
      <c r="P58" s="17" t="e">
        <f t="shared" si="6"/>
        <v>#N/A</v>
      </c>
      <c r="Q58" s="20">
        <f>+Indtastning!J60</f>
        <v>17.241379310344829</v>
      </c>
    </row>
    <row r="59" spans="1:17" x14ac:dyDescent="0.2">
      <c r="A59" s="3">
        <f t="shared" si="5"/>
        <v>23</v>
      </c>
      <c r="B59" s="4" t="e">
        <f>+IF(AND(Indtastning!$F61&lt;&gt;"p",Indtastning!$D61&gt;0),Indtastning!A61,NA())</f>
        <v>#N/A</v>
      </c>
      <c r="C59">
        <f>+IF(AND(Indtastning!$F61&lt;&gt;"p",Indtastning!$D61&gt;0),Indtastning!B61,0)</f>
        <v>0</v>
      </c>
      <c r="D59" t="e">
        <f>+IF(Indtastning!$D61&gt;0,Indtastning!C61,NA())</f>
        <v>#N/A</v>
      </c>
      <c r="E59" t="e">
        <f>+IF(Indtastning!$D61&gt;0,Indtastning!D61,NA())</f>
        <v>#N/A</v>
      </c>
      <c r="F59">
        <f>+IF(Indtastning!F61="p",F58+E59,IF(Indtastning!E61&lt;&gt;"Fill Up",F58,0))</f>
        <v>0</v>
      </c>
      <c r="G59" s="8" t="e">
        <f t="shared" si="0"/>
        <v>#N/A</v>
      </c>
      <c r="H59" t="e">
        <f t="shared" si="2"/>
        <v>#N/A</v>
      </c>
      <c r="I59" s="3">
        <v>57</v>
      </c>
      <c r="J59" s="12" t="e">
        <f t="shared" si="10"/>
        <v>#N/A</v>
      </c>
      <c r="K59" t="e">
        <f t="shared" si="11"/>
        <v>#N/A</v>
      </c>
      <c r="L59" t="e">
        <f t="shared" si="12"/>
        <v>#N/A</v>
      </c>
      <c r="M59" t="e">
        <f t="shared" si="3"/>
        <v>#N/A</v>
      </c>
      <c r="N59" t="e">
        <f t="shared" si="4"/>
        <v>#N/A</v>
      </c>
      <c r="O59" t="e">
        <f>+(K59-K$3)/SUM(L$4:L59)</f>
        <v>#N/A</v>
      </c>
      <c r="P59" s="17" t="e">
        <f t="shared" si="6"/>
        <v>#N/A</v>
      </c>
      <c r="Q59" s="20">
        <f>+Indtastning!J61</f>
        <v>16.393442622950822</v>
      </c>
    </row>
    <row r="60" spans="1:17" x14ac:dyDescent="0.2">
      <c r="A60" s="3">
        <f t="shared" si="5"/>
        <v>23</v>
      </c>
      <c r="B60" s="4" t="e">
        <f>+IF(AND(Indtastning!$F62&lt;&gt;"p",Indtastning!$D62&gt;0),Indtastning!A62,NA())</f>
        <v>#N/A</v>
      </c>
      <c r="C60">
        <f>+IF(AND(Indtastning!$F62&lt;&gt;"p",Indtastning!$D62&gt;0),Indtastning!B62,0)</f>
        <v>0</v>
      </c>
      <c r="D60" t="e">
        <f>+IF(Indtastning!$D62&gt;0,Indtastning!C62,NA())</f>
        <v>#N/A</v>
      </c>
      <c r="E60" t="e">
        <f>+IF(Indtastning!$D62&gt;0,Indtastning!D62,NA())</f>
        <v>#N/A</v>
      </c>
      <c r="F60">
        <f>+IF(Indtastning!F62="p",F59+E60,IF(Indtastning!E62&lt;&gt;"Fill Up",F59,0))</f>
        <v>0</v>
      </c>
      <c r="G60" s="8" t="e">
        <f t="shared" si="0"/>
        <v>#N/A</v>
      </c>
      <c r="H60" t="e">
        <f t="shared" si="2"/>
        <v>#N/A</v>
      </c>
      <c r="I60" s="3">
        <v>58</v>
      </c>
      <c r="J60" s="12" t="e">
        <f t="shared" si="10"/>
        <v>#N/A</v>
      </c>
      <c r="K60" t="e">
        <f t="shared" si="11"/>
        <v>#N/A</v>
      </c>
      <c r="L60" t="e">
        <f t="shared" si="12"/>
        <v>#N/A</v>
      </c>
      <c r="M60" t="e">
        <f t="shared" si="3"/>
        <v>#N/A</v>
      </c>
      <c r="N60" t="e">
        <f t="shared" si="4"/>
        <v>#N/A</v>
      </c>
      <c r="O60" t="e">
        <f>+(K60-K$3)/SUM(L$4:L60)</f>
        <v>#N/A</v>
      </c>
      <c r="P60" s="17" t="e">
        <f t="shared" si="6"/>
        <v>#N/A</v>
      </c>
      <c r="Q60" s="20">
        <f>+Indtastning!J62</f>
        <v>18.181818181818183</v>
      </c>
    </row>
    <row r="61" spans="1:17" x14ac:dyDescent="0.2">
      <c r="A61" s="3">
        <f t="shared" si="5"/>
        <v>23</v>
      </c>
      <c r="B61" s="4" t="e">
        <f>+IF(AND(Indtastning!$F63&lt;&gt;"p",Indtastning!$D63&gt;0),Indtastning!A63,NA())</f>
        <v>#N/A</v>
      </c>
      <c r="C61">
        <f>+IF(AND(Indtastning!$F63&lt;&gt;"p",Indtastning!$D63&gt;0),Indtastning!B63,0)</f>
        <v>0</v>
      </c>
      <c r="D61" t="e">
        <f>+IF(Indtastning!$D63&gt;0,Indtastning!C63,NA())</f>
        <v>#N/A</v>
      </c>
      <c r="E61" t="e">
        <f>+IF(Indtastning!$D63&gt;0,Indtastning!D63,NA())</f>
        <v>#N/A</v>
      </c>
      <c r="F61">
        <f>+IF(Indtastning!F63="p",F60+E61,IF(Indtastning!E63&lt;&gt;"Fill Up",F60,0))</f>
        <v>0</v>
      </c>
      <c r="G61" s="8" t="e">
        <f t="shared" si="0"/>
        <v>#N/A</v>
      </c>
      <c r="H61" t="e">
        <f t="shared" si="2"/>
        <v>#N/A</v>
      </c>
      <c r="I61" s="3">
        <v>59</v>
      </c>
      <c r="J61" s="12" t="e">
        <f t="shared" si="10"/>
        <v>#N/A</v>
      </c>
      <c r="K61" t="e">
        <f t="shared" si="11"/>
        <v>#N/A</v>
      </c>
      <c r="L61" t="e">
        <f t="shared" si="12"/>
        <v>#N/A</v>
      </c>
      <c r="M61" t="e">
        <f t="shared" si="3"/>
        <v>#N/A</v>
      </c>
      <c r="N61" t="e">
        <f t="shared" si="4"/>
        <v>#N/A</v>
      </c>
      <c r="O61" t="e">
        <f>+(K61-K$3)/SUM(L$4:L61)</f>
        <v>#N/A</v>
      </c>
      <c r="P61" s="17" t="e">
        <f t="shared" si="6"/>
        <v>#N/A</v>
      </c>
      <c r="Q61" s="20">
        <f>+Indtastning!J63</f>
        <v>18.867924528301888</v>
      </c>
    </row>
    <row r="62" spans="1:17" x14ac:dyDescent="0.2">
      <c r="A62" s="3">
        <f t="shared" si="5"/>
        <v>23</v>
      </c>
      <c r="B62" s="4" t="e">
        <f>+IF(AND(Indtastning!$F64&lt;&gt;"p",Indtastning!$D64&gt;0),Indtastning!A64,NA())</f>
        <v>#N/A</v>
      </c>
      <c r="C62">
        <f>+IF(AND(Indtastning!$F64&lt;&gt;"p",Indtastning!$D64&gt;0),Indtastning!B64,0)</f>
        <v>0</v>
      </c>
      <c r="D62" t="e">
        <f>+IF(Indtastning!$D64&gt;0,Indtastning!C64,NA())</f>
        <v>#N/A</v>
      </c>
      <c r="E62" t="e">
        <f>+IF(Indtastning!$D64&gt;0,Indtastning!D64,NA())</f>
        <v>#N/A</v>
      </c>
      <c r="F62">
        <f>+IF(Indtastning!F64="p",F61+E62,IF(Indtastning!E64&lt;&gt;"Fill Up",F61,0))</f>
        <v>0</v>
      </c>
      <c r="G62" s="8" t="e">
        <f t="shared" si="0"/>
        <v>#N/A</v>
      </c>
      <c r="H62" t="e">
        <f t="shared" si="2"/>
        <v>#N/A</v>
      </c>
      <c r="I62" s="3">
        <v>60</v>
      </c>
      <c r="J62" s="12" t="e">
        <f t="shared" si="10"/>
        <v>#N/A</v>
      </c>
      <c r="K62" t="e">
        <f t="shared" si="11"/>
        <v>#N/A</v>
      </c>
      <c r="L62" t="e">
        <f t="shared" si="12"/>
        <v>#N/A</v>
      </c>
      <c r="M62" t="e">
        <f t="shared" si="3"/>
        <v>#N/A</v>
      </c>
      <c r="N62" t="e">
        <f t="shared" si="4"/>
        <v>#N/A</v>
      </c>
      <c r="O62" t="e">
        <f>+(K62-K$3)/SUM(L$4:L62)</f>
        <v>#N/A</v>
      </c>
      <c r="P62" s="17" t="e">
        <f t="shared" si="6"/>
        <v>#N/A</v>
      </c>
      <c r="Q62" s="20">
        <f>+Indtastning!J64</f>
        <v>17.241379310344829</v>
      </c>
    </row>
    <row r="63" spans="1:17" x14ac:dyDescent="0.2">
      <c r="A63" s="3">
        <f t="shared" si="5"/>
        <v>23</v>
      </c>
      <c r="B63" s="4" t="e">
        <f>+IF(AND(Indtastning!$F65&lt;&gt;"p",Indtastning!$D65&gt;0),Indtastning!A65,NA())</f>
        <v>#N/A</v>
      </c>
      <c r="C63">
        <f>+IF(AND(Indtastning!$F65&lt;&gt;"p",Indtastning!$D65&gt;0),Indtastning!B65,0)</f>
        <v>0</v>
      </c>
      <c r="D63" t="e">
        <f>+IF(Indtastning!$D65&gt;0,Indtastning!C65,NA())</f>
        <v>#N/A</v>
      </c>
      <c r="E63" t="e">
        <f>+IF(Indtastning!$D65&gt;0,Indtastning!D65,NA())</f>
        <v>#N/A</v>
      </c>
      <c r="F63">
        <f>+IF(Indtastning!F65="p",F62+E63,IF(Indtastning!E65&lt;&gt;"Fill Up",F62,0))</f>
        <v>0</v>
      </c>
      <c r="G63" s="8" t="e">
        <f t="shared" si="0"/>
        <v>#N/A</v>
      </c>
      <c r="H63" t="e">
        <f t="shared" si="2"/>
        <v>#N/A</v>
      </c>
      <c r="I63" s="3">
        <v>61</v>
      </c>
      <c r="J63" s="12" t="e">
        <f t="shared" si="10"/>
        <v>#N/A</v>
      </c>
      <c r="K63" t="e">
        <f t="shared" si="11"/>
        <v>#N/A</v>
      </c>
      <c r="L63" t="e">
        <f t="shared" si="12"/>
        <v>#N/A</v>
      </c>
      <c r="M63" t="e">
        <f t="shared" si="3"/>
        <v>#N/A</v>
      </c>
      <c r="N63" t="e">
        <f t="shared" si="4"/>
        <v>#N/A</v>
      </c>
      <c r="O63" t="e">
        <f>+(K63-K$3)/SUM(L$4:L63)</f>
        <v>#N/A</v>
      </c>
      <c r="P63" s="17" t="e">
        <f t="shared" si="6"/>
        <v>#N/A</v>
      </c>
      <c r="Q63" s="20">
        <f>+Indtastning!J65</f>
        <v>16.666666666666668</v>
      </c>
    </row>
    <row r="64" spans="1:17" x14ac:dyDescent="0.2">
      <c r="A64" s="3">
        <f t="shared" si="5"/>
        <v>23</v>
      </c>
      <c r="B64" s="4" t="e">
        <f>+IF(AND(Indtastning!$F66&lt;&gt;"p",Indtastning!$D66&gt;0),Indtastning!A66,NA())</f>
        <v>#N/A</v>
      </c>
      <c r="C64">
        <f>+IF(AND(Indtastning!$F66&lt;&gt;"p",Indtastning!$D66&gt;0),Indtastning!B66,0)</f>
        <v>0</v>
      </c>
      <c r="D64" t="e">
        <f>+IF(Indtastning!$D66&gt;0,Indtastning!C66,NA())</f>
        <v>#N/A</v>
      </c>
      <c r="E64" t="e">
        <f>+IF(Indtastning!$D66&gt;0,Indtastning!D66,NA())</f>
        <v>#N/A</v>
      </c>
      <c r="F64">
        <f>+IF(Indtastning!F66="p",F63+E64,IF(Indtastning!E66&lt;&gt;"Fill Up",F63,0))</f>
        <v>0</v>
      </c>
      <c r="G64" s="8" t="e">
        <f t="shared" si="0"/>
        <v>#N/A</v>
      </c>
      <c r="H64" t="e">
        <f t="shared" si="2"/>
        <v>#N/A</v>
      </c>
      <c r="I64" s="3">
        <v>62</v>
      </c>
      <c r="J64" s="12" t="e">
        <f t="shared" si="10"/>
        <v>#N/A</v>
      </c>
      <c r="K64" t="e">
        <f t="shared" si="11"/>
        <v>#N/A</v>
      </c>
      <c r="L64" t="e">
        <f t="shared" si="12"/>
        <v>#N/A</v>
      </c>
      <c r="M64" t="e">
        <f t="shared" si="3"/>
        <v>#N/A</v>
      </c>
      <c r="N64" t="e">
        <f t="shared" si="4"/>
        <v>#N/A</v>
      </c>
      <c r="O64" t="e">
        <f>+(K64-K$3)/SUM(L$4:L64)</f>
        <v>#N/A</v>
      </c>
      <c r="P64" s="17" t="e">
        <f t="shared" si="6"/>
        <v>#N/A</v>
      </c>
      <c r="Q64" s="20">
        <f>+Indtastning!J66</f>
        <v>17.241379310344829</v>
      </c>
    </row>
    <row r="65" spans="1:17" x14ac:dyDescent="0.2">
      <c r="A65" s="3">
        <f t="shared" si="5"/>
        <v>23</v>
      </c>
      <c r="B65" s="4" t="e">
        <f>+IF(AND(Indtastning!$F67&lt;&gt;"p",Indtastning!$D67&gt;0),Indtastning!A67,NA())</f>
        <v>#N/A</v>
      </c>
      <c r="C65">
        <f>+IF(AND(Indtastning!$F67&lt;&gt;"p",Indtastning!$D67&gt;0),Indtastning!B67,0)</f>
        <v>0</v>
      </c>
      <c r="D65" t="e">
        <f>+IF(Indtastning!$D67&gt;0,Indtastning!C67,NA())</f>
        <v>#N/A</v>
      </c>
      <c r="E65" t="e">
        <f>+IF(Indtastning!$D67&gt;0,Indtastning!D67,NA())</f>
        <v>#N/A</v>
      </c>
      <c r="F65">
        <f>+IF(Indtastning!F67="p",F64+E65,IF(Indtastning!E67&lt;&gt;"Fill Up",F64,0))</f>
        <v>0</v>
      </c>
      <c r="G65" s="8" t="e">
        <f t="shared" si="0"/>
        <v>#N/A</v>
      </c>
      <c r="H65" t="e">
        <f t="shared" si="2"/>
        <v>#N/A</v>
      </c>
      <c r="I65" s="3">
        <v>63</v>
      </c>
      <c r="J65" s="12" t="e">
        <f t="shared" si="10"/>
        <v>#N/A</v>
      </c>
      <c r="K65" t="e">
        <f t="shared" si="11"/>
        <v>#N/A</v>
      </c>
      <c r="L65" t="e">
        <f t="shared" si="12"/>
        <v>#N/A</v>
      </c>
      <c r="M65" t="e">
        <f t="shared" si="3"/>
        <v>#N/A</v>
      </c>
      <c r="N65" t="e">
        <f t="shared" si="4"/>
        <v>#N/A</v>
      </c>
      <c r="O65" t="e">
        <f>+(K65-K$3)/SUM(L$4:L65)</f>
        <v>#N/A</v>
      </c>
      <c r="P65" s="17" t="e">
        <f t="shared" si="6"/>
        <v>#N/A</v>
      </c>
      <c r="Q65" s="20">
        <f>+Indtastning!J67</f>
        <v>16.129032258064516</v>
      </c>
    </row>
    <row r="66" spans="1:17" x14ac:dyDescent="0.2">
      <c r="A66" s="3">
        <f t="shared" si="5"/>
        <v>23</v>
      </c>
      <c r="B66" s="4" t="e">
        <f>+IF(AND(Indtastning!$F68&lt;&gt;"p",Indtastning!$D68&gt;0),Indtastning!A68,NA())</f>
        <v>#N/A</v>
      </c>
      <c r="C66">
        <f>+IF(AND(Indtastning!$F68&lt;&gt;"p",Indtastning!$D68&gt;0),Indtastning!B68,0)</f>
        <v>0</v>
      </c>
      <c r="D66" t="e">
        <f>+IF(Indtastning!$D68&gt;0,Indtastning!C68,NA())</f>
        <v>#N/A</v>
      </c>
      <c r="E66" t="e">
        <f>+IF(Indtastning!$D68&gt;0,Indtastning!D68,NA())</f>
        <v>#N/A</v>
      </c>
      <c r="F66">
        <f>+IF(Indtastning!F68="p",F65+E66,IF(Indtastning!E68&lt;&gt;"Fill Up",F65,0))</f>
        <v>0</v>
      </c>
      <c r="G66" s="8" t="e">
        <f t="shared" si="0"/>
        <v>#N/A</v>
      </c>
      <c r="H66" t="e">
        <f t="shared" si="2"/>
        <v>#N/A</v>
      </c>
      <c r="I66" s="3">
        <v>64</v>
      </c>
      <c r="J66" s="12" t="e">
        <f t="shared" si="10"/>
        <v>#N/A</v>
      </c>
      <c r="K66" t="e">
        <f t="shared" si="11"/>
        <v>#N/A</v>
      </c>
      <c r="L66" t="e">
        <f t="shared" si="12"/>
        <v>#N/A</v>
      </c>
      <c r="M66" t="e">
        <f t="shared" si="3"/>
        <v>#N/A</v>
      </c>
      <c r="N66" t="e">
        <f t="shared" si="4"/>
        <v>#N/A</v>
      </c>
      <c r="O66" t="e">
        <f>+(K66-K$3)/SUM(L$4:L66)</f>
        <v>#N/A</v>
      </c>
      <c r="P66" s="17" t="e">
        <f t="shared" si="6"/>
        <v>#N/A</v>
      </c>
      <c r="Q66" s="20">
        <f>+Indtastning!J68</f>
        <v>16.666666666666668</v>
      </c>
    </row>
    <row r="67" spans="1:17" x14ac:dyDescent="0.2">
      <c r="A67" s="3">
        <f t="shared" si="5"/>
        <v>23</v>
      </c>
      <c r="B67" s="4" t="e">
        <f>+IF(AND(Indtastning!$F69&lt;&gt;"p",Indtastning!$D69&gt;0),Indtastning!A69,NA())</f>
        <v>#N/A</v>
      </c>
      <c r="C67">
        <f>+IF(AND(Indtastning!$F69&lt;&gt;"p",Indtastning!$D69&gt;0),Indtastning!B69,0)</f>
        <v>0</v>
      </c>
      <c r="D67" t="e">
        <f>+IF(Indtastning!$D69&gt;0,Indtastning!C69,NA())</f>
        <v>#N/A</v>
      </c>
      <c r="E67" t="e">
        <f>+IF(Indtastning!$D69&gt;0,Indtastning!D69,NA())</f>
        <v>#N/A</v>
      </c>
      <c r="F67">
        <f>+IF(Indtastning!F69="p",F66+E67,IF(Indtastning!E69&lt;&gt;"Fill Up",F66,0))</f>
        <v>0</v>
      </c>
      <c r="G67" s="8" t="e">
        <f t="shared" ref="G67:G130" si="13">+(E67+F66)*IF($C67&gt;0,1,0)</f>
        <v>#N/A</v>
      </c>
      <c r="H67" t="e">
        <f t="shared" si="2"/>
        <v>#N/A</v>
      </c>
      <c r="I67" s="3">
        <v>65</v>
      </c>
      <c r="J67" s="12" t="e">
        <f t="shared" ref="J67:J130" si="14">VLOOKUP($I67,data,2,FALSE)</f>
        <v>#N/A</v>
      </c>
      <c r="K67" t="e">
        <f t="shared" si="11"/>
        <v>#N/A</v>
      </c>
      <c r="L67" t="e">
        <f t="shared" si="12"/>
        <v>#N/A</v>
      </c>
      <c r="M67" t="e">
        <f t="shared" si="3"/>
        <v>#N/A</v>
      </c>
      <c r="N67" t="e">
        <f t="shared" si="4"/>
        <v>#N/A</v>
      </c>
      <c r="O67" t="e">
        <f>+(K67-K$3)/SUM(L$4:L67)</f>
        <v>#N/A</v>
      </c>
      <c r="P67" s="17" t="e">
        <f t="shared" si="6"/>
        <v>#N/A</v>
      </c>
      <c r="Q67" s="20">
        <f>+Indtastning!J69</f>
        <v>16.666666666666668</v>
      </c>
    </row>
    <row r="68" spans="1:17" x14ac:dyDescent="0.2">
      <c r="A68" s="3">
        <f t="shared" si="5"/>
        <v>23</v>
      </c>
      <c r="B68" s="4" t="e">
        <f>+IF(AND(Indtastning!$F70&lt;&gt;"p",Indtastning!$D70&gt;0),Indtastning!A70,NA())</f>
        <v>#N/A</v>
      </c>
      <c r="C68">
        <f>+IF(AND(Indtastning!$F70&lt;&gt;"p",Indtastning!$D70&gt;0),Indtastning!B70,0)</f>
        <v>0</v>
      </c>
      <c r="D68" t="e">
        <f>+IF(Indtastning!$D70&gt;0,Indtastning!C70,NA())</f>
        <v>#N/A</v>
      </c>
      <c r="E68" t="e">
        <f>+IF(Indtastning!$D70&gt;0,Indtastning!D70,NA())</f>
        <v>#N/A</v>
      </c>
      <c r="F68">
        <f>+IF(Indtastning!F70="p",F67+E68,IF(Indtastning!E70&lt;&gt;"Fill Up",F67,0))</f>
        <v>0</v>
      </c>
      <c r="G68" s="8" t="e">
        <f t="shared" si="13"/>
        <v>#N/A</v>
      </c>
      <c r="H68" t="e">
        <f t="shared" ref="H68:H131" si="15">+D68/E68</f>
        <v>#N/A</v>
      </c>
      <c r="I68" s="3">
        <v>66</v>
      </c>
      <c r="J68" s="12" t="e">
        <f t="shared" si="14"/>
        <v>#N/A</v>
      </c>
      <c r="K68" t="e">
        <f t="shared" ref="K68:K131" si="16">VLOOKUP($I68,data,3,FALSE)</f>
        <v>#N/A</v>
      </c>
      <c r="L68" t="e">
        <f t="shared" si="12"/>
        <v>#N/A</v>
      </c>
      <c r="M68" t="e">
        <f t="shared" ref="M68:M131" si="17">+K68</f>
        <v>#N/A</v>
      </c>
      <c r="N68" t="e">
        <f t="shared" si="4"/>
        <v>#N/A</v>
      </c>
      <c r="O68" t="e">
        <f>+(K68-K$3)/SUM(L$4:L68)</f>
        <v>#N/A</v>
      </c>
      <c r="P68" s="17" t="e">
        <f t="shared" si="6"/>
        <v>#N/A</v>
      </c>
      <c r="Q68" s="20">
        <f>+Indtastning!J70</f>
        <v>16.666666666666668</v>
      </c>
    </row>
    <row r="69" spans="1:17" x14ac:dyDescent="0.2">
      <c r="A69" s="3">
        <f t="shared" si="5"/>
        <v>23</v>
      </c>
      <c r="B69" s="4" t="e">
        <f>+IF(AND(Indtastning!$F71&lt;&gt;"p",Indtastning!$D71&gt;0),Indtastning!A71,NA())</f>
        <v>#N/A</v>
      </c>
      <c r="C69">
        <f>+IF(AND(Indtastning!$F71&lt;&gt;"p",Indtastning!$D71&gt;0),Indtastning!B71,0)</f>
        <v>0</v>
      </c>
      <c r="D69" t="e">
        <f>+IF(Indtastning!$D71&gt;0,Indtastning!C71,NA())</f>
        <v>#N/A</v>
      </c>
      <c r="E69" t="e">
        <f>+IF(Indtastning!$D71&gt;0,Indtastning!D71,NA())</f>
        <v>#N/A</v>
      </c>
      <c r="F69">
        <f>+IF(Indtastning!F71="p",F68+E69,IF(Indtastning!E71&lt;&gt;"Fill Up",F68,0))</f>
        <v>0</v>
      </c>
      <c r="G69" s="8" t="e">
        <f t="shared" si="13"/>
        <v>#N/A</v>
      </c>
      <c r="H69" t="e">
        <f t="shared" si="15"/>
        <v>#N/A</v>
      </c>
      <c r="I69" s="3">
        <v>67</v>
      </c>
      <c r="J69" s="12" t="e">
        <f t="shared" si="14"/>
        <v>#N/A</v>
      </c>
      <c r="K69" t="e">
        <f t="shared" si="16"/>
        <v>#N/A</v>
      </c>
      <c r="L69" t="e">
        <f t="shared" ref="L69:L132" si="18">VLOOKUP($I69,data,7,FALSE)</f>
        <v>#N/A</v>
      </c>
      <c r="M69" t="e">
        <f t="shared" si="17"/>
        <v>#N/A</v>
      </c>
      <c r="N69" t="e">
        <f t="shared" ref="N69:N132" si="19">+(K69-K68)/L69</f>
        <v>#N/A</v>
      </c>
      <c r="O69" t="e">
        <f>+(K69-K$3)/SUM(L$4:L69)</f>
        <v>#N/A</v>
      </c>
      <c r="P69" s="17" t="e">
        <f t="shared" si="6"/>
        <v>#N/A</v>
      </c>
      <c r="Q69" s="20">
        <f>+Indtastning!J71</f>
        <v>16.666666666666668</v>
      </c>
    </row>
    <row r="70" spans="1:17" x14ac:dyDescent="0.2">
      <c r="A70" s="3">
        <f t="shared" si="5"/>
        <v>23</v>
      </c>
      <c r="B70" s="4" t="e">
        <f>+IF(AND(Indtastning!$F72&lt;&gt;"p",Indtastning!$D72&gt;0),Indtastning!A72,NA())</f>
        <v>#N/A</v>
      </c>
      <c r="C70">
        <f>+IF(AND(Indtastning!$F72&lt;&gt;"p",Indtastning!$D72&gt;0),Indtastning!B72,0)</f>
        <v>0</v>
      </c>
      <c r="D70" t="e">
        <f>+IF(Indtastning!$D72&gt;0,Indtastning!C72,NA())</f>
        <v>#N/A</v>
      </c>
      <c r="E70" t="e">
        <f>+IF(Indtastning!$D72&gt;0,Indtastning!D72,NA())</f>
        <v>#N/A</v>
      </c>
      <c r="F70">
        <f>+IF(Indtastning!F72="p",F69+E70,IF(Indtastning!E72&lt;&gt;"Fill Up",F69,0))</f>
        <v>0</v>
      </c>
      <c r="G70" s="8" t="e">
        <f t="shared" si="13"/>
        <v>#N/A</v>
      </c>
      <c r="H70" t="e">
        <f t="shared" si="15"/>
        <v>#N/A</v>
      </c>
      <c r="I70" s="3">
        <v>68</v>
      </c>
      <c r="J70" s="12" t="e">
        <f t="shared" si="14"/>
        <v>#N/A</v>
      </c>
      <c r="K70" t="e">
        <f t="shared" si="16"/>
        <v>#N/A</v>
      </c>
      <c r="L70" t="e">
        <f t="shared" si="18"/>
        <v>#N/A</v>
      </c>
      <c r="M70" t="e">
        <f t="shared" si="17"/>
        <v>#N/A</v>
      </c>
      <c r="N70" t="e">
        <f t="shared" si="19"/>
        <v>#N/A</v>
      </c>
      <c r="O70" t="e">
        <f>+(K70-K$3)/SUM(L$4:L70)</f>
        <v>#N/A</v>
      </c>
      <c r="P70" s="17" t="e">
        <f t="shared" si="6"/>
        <v>#N/A</v>
      </c>
      <c r="Q70" s="20" t="e">
        <f>+Indtastning!J72</f>
        <v>#N/A</v>
      </c>
    </row>
    <row r="71" spans="1:17" x14ac:dyDescent="0.2">
      <c r="A71" s="3">
        <f t="shared" si="5"/>
        <v>23</v>
      </c>
      <c r="B71" s="4" t="e">
        <f>+IF(AND(Indtastning!$F73&lt;&gt;"p",Indtastning!$D73&gt;0),Indtastning!A73,NA())</f>
        <v>#N/A</v>
      </c>
      <c r="C71">
        <f>+IF(AND(Indtastning!$F73&lt;&gt;"p",Indtastning!$D73&gt;0),Indtastning!B73,0)</f>
        <v>0</v>
      </c>
      <c r="D71" t="e">
        <f>+IF(Indtastning!$D73&gt;0,Indtastning!C73,NA())</f>
        <v>#N/A</v>
      </c>
      <c r="E71" t="e">
        <f>+IF(Indtastning!$D73&gt;0,Indtastning!D73,NA())</f>
        <v>#N/A</v>
      </c>
      <c r="F71">
        <f>+IF(Indtastning!F73="p",F70+E71,IF(Indtastning!E73&lt;&gt;"Fill Up",F70,0))</f>
        <v>0</v>
      </c>
      <c r="G71" s="8" t="e">
        <f t="shared" si="13"/>
        <v>#N/A</v>
      </c>
      <c r="H71" t="e">
        <f t="shared" si="15"/>
        <v>#N/A</v>
      </c>
      <c r="I71" s="3">
        <v>69</v>
      </c>
      <c r="J71" s="12" t="e">
        <f t="shared" si="14"/>
        <v>#N/A</v>
      </c>
      <c r="K71" t="e">
        <f t="shared" si="16"/>
        <v>#N/A</v>
      </c>
      <c r="L71" t="e">
        <f t="shared" si="18"/>
        <v>#N/A</v>
      </c>
      <c r="M71" t="e">
        <f t="shared" si="17"/>
        <v>#N/A</v>
      </c>
      <c r="N71" t="e">
        <f t="shared" si="19"/>
        <v>#N/A</v>
      </c>
      <c r="O71" t="e">
        <f>+(K71-K$3)/SUM(L$4:L71)</f>
        <v>#N/A</v>
      </c>
      <c r="P71" s="17" t="e">
        <f t="shared" si="6"/>
        <v>#N/A</v>
      </c>
      <c r="Q71" s="20">
        <f>+Indtastning!J73</f>
        <v>18.518518518518519</v>
      </c>
    </row>
    <row r="72" spans="1:17" x14ac:dyDescent="0.2">
      <c r="A72" s="3">
        <f t="shared" si="5"/>
        <v>23</v>
      </c>
      <c r="B72" s="4" t="e">
        <f>+IF(AND(Indtastning!$F74&lt;&gt;"p",Indtastning!$D74&gt;0),Indtastning!A74,NA())</f>
        <v>#N/A</v>
      </c>
      <c r="C72">
        <f>+IF(AND(Indtastning!$F74&lt;&gt;"p",Indtastning!$D74&gt;0),Indtastning!B74,0)</f>
        <v>0</v>
      </c>
      <c r="D72" t="e">
        <f>+IF(Indtastning!$D74&gt;0,Indtastning!C74,NA())</f>
        <v>#N/A</v>
      </c>
      <c r="E72" t="e">
        <f>+IF(Indtastning!$D74&gt;0,Indtastning!D74,NA())</f>
        <v>#N/A</v>
      </c>
      <c r="F72">
        <f>+IF(Indtastning!F74="p",F71+E72,IF(Indtastning!E74&lt;&gt;"Fill Up",F71,0))</f>
        <v>0</v>
      </c>
      <c r="G72" s="8" t="e">
        <f t="shared" si="13"/>
        <v>#N/A</v>
      </c>
      <c r="H72" t="e">
        <f t="shared" si="15"/>
        <v>#N/A</v>
      </c>
      <c r="I72" s="3">
        <v>70</v>
      </c>
      <c r="J72" s="12" t="e">
        <f t="shared" si="14"/>
        <v>#N/A</v>
      </c>
      <c r="K72" t="e">
        <f t="shared" si="16"/>
        <v>#N/A</v>
      </c>
      <c r="L72" t="e">
        <f t="shared" si="18"/>
        <v>#N/A</v>
      </c>
      <c r="M72" t="e">
        <f t="shared" si="17"/>
        <v>#N/A</v>
      </c>
      <c r="N72" t="e">
        <f t="shared" si="19"/>
        <v>#N/A</v>
      </c>
      <c r="O72" t="e">
        <f>+(K72-K$3)/SUM(L$4:L72)</f>
        <v>#N/A</v>
      </c>
      <c r="P72" s="17" t="e">
        <f t="shared" si="6"/>
        <v>#N/A</v>
      </c>
      <c r="Q72" s="20">
        <f>+Indtastning!J74</f>
        <v>16.666666666666668</v>
      </c>
    </row>
    <row r="73" spans="1:17" x14ac:dyDescent="0.2">
      <c r="A73" s="3">
        <f t="shared" si="5"/>
        <v>23</v>
      </c>
      <c r="B73" s="4" t="e">
        <f>+IF(AND(Indtastning!$F75&lt;&gt;"p",Indtastning!$D75&gt;0),Indtastning!A75,NA())</f>
        <v>#N/A</v>
      </c>
      <c r="C73">
        <f>+IF(AND(Indtastning!$F75&lt;&gt;"p",Indtastning!$D75&gt;0),Indtastning!B75,0)</f>
        <v>0</v>
      </c>
      <c r="D73" t="e">
        <f>+IF(Indtastning!$D75&gt;0,Indtastning!C75,NA())</f>
        <v>#N/A</v>
      </c>
      <c r="E73" t="e">
        <f>+IF(Indtastning!$D75&gt;0,Indtastning!D75,NA())</f>
        <v>#N/A</v>
      </c>
      <c r="F73">
        <f>+IF(Indtastning!F75="p",F72+E73,IF(Indtastning!E75&lt;&gt;"Fill Up",F72,0))</f>
        <v>0</v>
      </c>
      <c r="G73" s="8" t="e">
        <f t="shared" si="13"/>
        <v>#N/A</v>
      </c>
      <c r="H73" t="e">
        <f t="shared" si="15"/>
        <v>#N/A</v>
      </c>
      <c r="I73" s="3">
        <v>71</v>
      </c>
      <c r="J73" s="12" t="e">
        <f t="shared" si="14"/>
        <v>#N/A</v>
      </c>
      <c r="K73" t="e">
        <f t="shared" si="16"/>
        <v>#N/A</v>
      </c>
      <c r="L73" t="e">
        <f t="shared" si="18"/>
        <v>#N/A</v>
      </c>
      <c r="M73" t="e">
        <f t="shared" si="17"/>
        <v>#N/A</v>
      </c>
      <c r="N73" t="e">
        <f t="shared" si="19"/>
        <v>#N/A</v>
      </c>
      <c r="O73" t="e">
        <f>+(K73-K$3)/SUM(L$4:L73)</f>
        <v>#N/A</v>
      </c>
      <c r="P73" s="17" t="e">
        <f t="shared" si="6"/>
        <v>#N/A</v>
      </c>
      <c r="Q73" s="20">
        <f>+Indtastning!J75</f>
        <v>17.241379310344829</v>
      </c>
    </row>
    <row r="74" spans="1:17" x14ac:dyDescent="0.2">
      <c r="A74" s="3">
        <f t="shared" si="5"/>
        <v>23</v>
      </c>
      <c r="B74" s="4" t="e">
        <f>+IF(AND(Indtastning!$F76&lt;&gt;"p",Indtastning!$D76&gt;0),Indtastning!A76,NA())</f>
        <v>#N/A</v>
      </c>
      <c r="C74">
        <f>+IF(AND(Indtastning!$F76&lt;&gt;"p",Indtastning!$D76&gt;0),Indtastning!B76,0)</f>
        <v>0</v>
      </c>
      <c r="D74" t="e">
        <f>+IF(Indtastning!$D76&gt;0,Indtastning!C76,NA())</f>
        <v>#N/A</v>
      </c>
      <c r="E74" t="e">
        <f>+IF(Indtastning!$D76&gt;0,Indtastning!D76,NA())</f>
        <v>#N/A</v>
      </c>
      <c r="F74">
        <f>+IF(Indtastning!F76="p",F73+E74,IF(Indtastning!E76&lt;&gt;"Fill Up",F73,0))</f>
        <v>0</v>
      </c>
      <c r="G74" s="8" t="e">
        <f t="shared" si="13"/>
        <v>#N/A</v>
      </c>
      <c r="H74" t="e">
        <f t="shared" si="15"/>
        <v>#N/A</v>
      </c>
      <c r="I74" s="3">
        <v>72</v>
      </c>
      <c r="J74" s="12" t="e">
        <f t="shared" si="14"/>
        <v>#N/A</v>
      </c>
      <c r="K74" t="e">
        <f t="shared" si="16"/>
        <v>#N/A</v>
      </c>
      <c r="L74" t="e">
        <f t="shared" si="18"/>
        <v>#N/A</v>
      </c>
      <c r="M74" t="e">
        <f t="shared" si="17"/>
        <v>#N/A</v>
      </c>
      <c r="N74" t="e">
        <f t="shared" si="19"/>
        <v>#N/A</v>
      </c>
      <c r="O74" t="e">
        <f>+(K74-K$3)/SUM(L$4:L74)</f>
        <v>#N/A</v>
      </c>
      <c r="P74" s="17" t="e">
        <f t="shared" si="6"/>
        <v>#N/A</v>
      </c>
      <c r="Q74" s="20">
        <f>+Indtastning!J76</f>
        <v>15.873015873015873</v>
      </c>
    </row>
    <row r="75" spans="1:17" x14ac:dyDescent="0.2">
      <c r="A75" s="3">
        <f t="shared" si="5"/>
        <v>23</v>
      </c>
      <c r="B75" s="4" t="e">
        <f>+IF(AND(Indtastning!$F77&lt;&gt;"p",Indtastning!$D77&gt;0),Indtastning!A77,NA())</f>
        <v>#N/A</v>
      </c>
      <c r="C75">
        <f>+IF(AND(Indtastning!$F77&lt;&gt;"p",Indtastning!$D77&gt;0),Indtastning!B77,0)</f>
        <v>0</v>
      </c>
      <c r="D75" t="e">
        <f>+IF(Indtastning!$D77&gt;0,Indtastning!C77,NA())</f>
        <v>#N/A</v>
      </c>
      <c r="E75" t="e">
        <f>+IF(Indtastning!$D77&gt;0,Indtastning!D77,NA())</f>
        <v>#N/A</v>
      </c>
      <c r="F75">
        <f>+IF(Indtastning!F77="p",F74+E75,IF(Indtastning!E77&lt;&gt;"Fill Up",F74,0))</f>
        <v>0</v>
      </c>
      <c r="G75" s="8" t="e">
        <f t="shared" si="13"/>
        <v>#N/A</v>
      </c>
      <c r="H75" t="e">
        <f t="shared" si="15"/>
        <v>#N/A</v>
      </c>
      <c r="I75" s="3">
        <v>73</v>
      </c>
      <c r="J75" s="12" t="e">
        <f t="shared" si="14"/>
        <v>#N/A</v>
      </c>
      <c r="K75" t="e">
        <f t="shared" si="16"/>
        <v>#N/A</v>
      </c>
      <c r="L75" t="e">
        <f t="shared" si="18"/>
        <v>#N/A</v>
      </c>
      <c r="M75" t="e">
        <f t="shared" si="17"/>
        <v>#N/A</v>
      </c>
      <c r="N75" t="e">
        <f t="shared" si="19"/>
        <v>#N/A</v>
      </c>
      <c r="O75" t="e">
        <f>+(K75-K$3)/SUM(L$4:L75)</f>
        <v>#N/A</v>
      </c>
      <c r="P75" s="17" t="e">
        <f t="shared" si="6"/>
        <v>#N/A</v>
      </c>
      <c r="Q75" s="20">
        <f>+Indtastning!J77</f>
        <v>16.949152542372879</v>
      </c>
    </row>
    <row r="76" spans="1:17" x14ac:dyDescent="0.2">
      <c r="A76" s="3">
        <f t="shared" si="5"/>
        <v>23</v>
      </c>
      <c r="B76" s="4" t="e">
        <f>+IF(AND(Indtastning!$F78&lt;&gt;"p",Indtastning!$D78&gt;0),Indtastning!A78,NA())</f>
        <v>#N/A</v>
      </c>
      <c r="C76">
        <f>+IF(AND(Indtastning!$F78&lt;&gt;"p",Indtastning!$D78&gt;0),Indtastning!B78,0)</f>
        <v>0</v>
      </c>
      <c r="D76" t="e">
        <f>+IF(Indtastning!$D78&gt;0,Indtastning!C78,NA())</f>
        <v>#N/A</v>
      </c>
      <c r="E76" t="e">
        <f>+IF(Indtastning!$D78&gt;0,Indtastning!D78,NA())</f>
        <v>#N/A</v>
      </c>
      <c r="F76">
        <f>+IF(Indtastning!F78="p",F75+E76,IF(Indtastning!E78&lt;&gt;"Fill Up",F75,0))</f>
        <v>0</v>
      </c>
      <c r="G76" s="8" t="e">
        <f t="shared" si="13"/>
        <v>#N/A</v>
      </c>
      <c r="H76" t="e">
        <f t="shared" si="15"/>
        <v>#N/A</v>
      </c>
      <c r="I76" s="3">
        <v>74</v>
      </c>
      <c r="J76" s="12" t="e">
        <f t="shared" si="14"/>
        <v>#N/A</v>
      </c>
      <c r="K76" t="e">
        <f t="shared" si="16"/>
        <v>#N/A</v>
      </c>
      <c r="L76" t="e">
        <f t="shared" si="18"/>
        <v>#N/A</v>
      </c>
      <c r="M76" t="e">
        <f t="shared" si="17"/>
        <v>#N/A</v>
      </c>
      <c r="N76" t="e">
        <f t="shared" si="19"/>
        <v>#N/A</v>
      </c>
      <c r="O76" t="e">
        <f>+(K76-K$3)/SUM(L$4:L76)</f>
        <v>#N/A</v>
      </c>
      <c r="P76" s="17" t="e">
        <f t="shared" si="6"/>
        <v>#N/A</v>
      </c>
      <c r="Q76" s="20">
        <f>+Indtastning!J78</f>
        <v>16.129032258064516</v>
      </c>
    </row>
    <row r="77" spans="1:17" x14ac:dyDescent="0.2">
      <c r="A77" s="3">
        <f t="shared" ref="A77:A140" si="20">A76+IF(C77&gt;0,1,0)</f>
        <v>23</v>
      </c>
      <c r="B77" s="4" t="e">
        <f>+IF(AND(Indtastning!$F79&lt;&gt;"p",Indtastning!$D79&gt;0),Indtastning!A79,NA())</f>
        <v>#N/A</v>
      </c>
      <c r="C77">
        <f>+IF(AND(Indtastning!$F79&lt;&gt;"p",Indtastning!$D79&gt;0),Indtastning!B79,0)</f>
        <v>0</v>
      </c>
      <c r="D77" t="e">
        <f>+IF(Indtastning!$D79&gt;0,Indtastning!C79,NA())</f>
        <v>#N/A</v>
      </c>
      <c r="E77" t="e">
        <f>+IF(Indtastning!$D79&gt;0,Indtastning!D79,NA())</f>
        <v>#N/A</v>
      </c>
      <c r="F77">
        <f>+IF(Indtastning!F79="p",F76+E77,IF(Indtastning!E79&lt;&gt;"Fill Up",F76,0))</f>
        <v>0</v>
      </c>
      <c r="G77" s="8" t="e">
        <f t="shared" si="13"/>
        <v>#N/A</v>
      </c>
      <c r="H77" t="e">
        <f t="shared" si="15"/>
        <v>#N/A</v>
      </c>
      <c r="I77" s="3">
        <v>75</v>
      </c>
      <c r="J77" s="12" t="e">
        <f t="shared" si="14"/>
        <v>#N/A</v>
      </c>
      <c r="K77" t="e">
        <f t="shared" si="16"/>
        <v>#N/A</v>
      </c>
      <c r="L77" t="e">
        <f t="shared" si="18"/>
        <v>#N/A</v>
      </c>
      <c r="M77" t="e">
        <f t="shared" si="17"/>
        <v>#N/A</v>
      </c>
      <c r="N77" t="e">
        <f t="shared" si="19"/>
        <v>#N/A</v>
      </c>
      <c r="O77" t="e">
        <f>+(K77-K$3)/SUM(L$4:L77)</f>
        <v>#N/A</v>
      </c>
      <c r="P77" s="17" t="e">
        <f t="shared" si="6"/>
        <v>#N/A</v>
      </c>
      <c r="Q77" s="20">
        <f>+Indtastning!J79</f>
        <v>16.949152542372879</v>
      </c>
    </row>
    <row r="78" spans="1:17" x14ac:dyDescent="0.2">
      <c r="A78" s="3">
        <f t="shared" si="20"/>
        <v>23</v>
      </c>
      <c r="B78" s="4" t="e">
        <f>+IF(AND(Indtastning!$F80&lt;&gt;"p",Indtastning!$D80&gt;0),Indtastning!A80,NA())</f>
        <v>#N/A</v>
      </c>
      <c r="C78">
        <f>+IF(AND(Indtastning!$F80&lt;&gt;"p",Indtastning!$D80&gt;0),Indtastning!B80,0)</f>
        <v>0</v>
      </c>
      <c r="D78" t="e">
        <f>+IF(Indtastning!$D80&gt;0,Indtastning!C80,NA())</f>
        <v>#N/A</v>
      </c>
      <c r="E78" t="e">
        <f>+IF(Indtastning!$D80&gt;0,Indtastning!D80,NA())</f>
        <v>#N/A</v>
      </c>
      <c r="F78">
        <f>+IF(Indtastning!F80="p",F77+E78,IF(Indtastning!E80&lt;&gt;"Fill Up",F77,0))</f>
        <v>0</v>
      </c>
      <c r="G78" s="8" t="e">
        <f t="shared" si="13"/>
        <v>#N/A</v>
      </c>
      <c r="H78" t="e">
        <f t="shared" si="15"/>
        <v>#N/A</v>
      </c>
      <c r="I78" s="3">
        <v>76</v>
      </c>
      <c r="J78" s="12" t="e">
        <f t="shared" si="14"/>
        <v>#N/A</v>
      </c>
      <c r="K78" t="e">
        <f t="shared" si="16"/>
        <v>#N/A</v>
      </c>
      <c r="L78" t="e">
        <f t="shared" si="18"/>
        <v>#N/A</v>
      </c>
      <c r="M78" t="e">
        <f t="shared" si="17"/>
        <v>#N/A</v>
      </c>
      <c r="N78" t="e">
        <f t="shared" si="19"/>
        <v>#N/A</v>
      </c>
      <c r="O78" t="e">
        <f>+(K78-K$3)/SUM(L$4:L78)</f>
        <v>#N/A</v>
      </c>
      <c r="P78" s="17" t="e">
        <f t="shared" ref="P78:P141" si="21">+(K78-K68)/SUM(L69:L78)</f>
        <v>#N/A</v>
      </c>
      <c r="Q78" s="20">
        <f>+Indtastning!J80</f>
        <v>17.241379310344829</v>
      </c>
    </row>
    <row r="79" spans="1:17" x14ac:dyDescent="0.2">
      <c r="A79" s="3">
        <f t="shared" si="20"/>
        <v>23</v>
      </c>
      <c r="B79" s="4" t="e">
        <f>+IF(AND(Indtastning!$F81&lt;&gt;"p",Indtastning!$D81&gt;0),Indtastning!A81,NA())</f>
        <v>#N/A</v>
      </c>
      <c r="C79">
        <f>+IF(AND(Indtastning!$F81&lt;&gt;"p",Indtastning!$D81&gt;0),Indtastning!B81,0)</f>
        <v>0</v>
      </c>
      <c r="D79" t="e">
        <f>+IF(Indtastning!$D81&gt;0,Indtastning!C81,NA())</f>
        <v>#N/A</v>
      </c>
      <c r="E79" t="e">
        <f>+IF(Indtastning!$D81&gt;0,Indtastning!D81,NA())</f>
        <v>#N/A</v>
      </c>
      <c r="F79">
        <f>+IF(Indtastning!F81="p",F78+E79,IF(Indtastning!E81&lt;&gt;"Fill Up",F78,0))</f>
        <v>0</v>
      </c>
      <c r="G79" s="8" t="e">
        <f t="shared" si="13"/>
        <v>#N/A</v>
      </c>
      <c r="H79" t="e">
        <f t="shared" si="15"/>
        <v>#N/A</v>
      </c>
      <c r="I79" s="3">
        <v>77</v>
      </c>
      <c r="J79" s="12" t="e">
        <f t="shared" si="14"/>
        <v>#N/A</v>
      </c>
      <c r="K79" t="e">
        <f t="shared" si="16"/>
        <v>#N/A</v>
      </c>
      <c r="L79" t="e">
        <f t="shared" si="18"/>
        <v>#N/A</v>
      </c>
      <c r="M79" t="e">
        <f t="shared" si="17"/>
        <v>#N/A</v>
      </c>
      <c r="N79" t="e">
        <f t="shared" si="19"/>
        <v>#N/A</v>
      </c>
      <c r="O79" t="e">
        <f>+(K79-K$3)/SUM(L$4:L79)</f>
        <v>#N/A</v>
      </c>
      <c r="P79" s="17" t="e">
        <f t="shared" si="21"/>
        <v>#N/A</v>
      </c>
      <c r="Q79" s="20">
        <f>+Indtastning!J81</f>
        <v>16.949152542372879</v>
      </c>
    </row>
    <row r="80" spans="1:17" x14ac:dyDescent="0.2">
      <c r="A80" s="3">
        <f t="shared" si="20"/>
        <v>23</v>
      </c>
      <c r="B80" s="4" t="e">
        <f>+IF(AND(Indtastning!$F82&lt;&gt;"p",Indtastning!$D82&gt;0),Indtastning!A82,NA())</f>
        <v>#N/A</v>
      </c>
      <c r="C80">
        <f>+IF(AND(Indtastning!$F82&lt;&gt;"p",Indtastning!$D82&gt;0),Indtastning!B82,0)</f>
        <v>0</v>
      </c>
      <c r="D80" t="e">
        <f>+IF(Indtastning!$D82&gt;0,Indtastning!C82,NA())</f>
        <v>#N/A</v>
      </c>
      <c r="E80" t="e">
        <f>+IF(Indtastning!$D82&gt;0,Indtastning!D82,NA())</f>
        <v>#N/A</v>
      </c>
      <c r="F80">
        <f>+IF(Indtastning!F82="p",F79+E80,IF(Indtastning!E82&lt;&gt;"Fill Up",F79,0))</f>
        <v>0</v>
      </c>
      <c r="G80" s="8" t="e">
        <f t="shared" si="13"/>
        <v>#N/A</v>
      </c>
      <c r="H80" t="e">
        <f t="shared" si="15"/>
        <v>#N/A</v>
      </c>
      <c r="I80" s="3">
        <v>78</v>
      </c>
      <c r="J80" s="12" t="e">
        <f t="shared" si="14"/>
        <v>#N/A</v>
      </c>
      <c r="K80" t="e">
        <f t="shared" si="16"/>
        <v>#N/A</v>
      </c>
      <c r="L80" t="e">
        <f t="shared" si="18"/>
        <v>#N/A</v>
      </c>
      <c r="M80" t="e">
        <f t="shared" si="17"/>
        <v>#N/A</v>
      </c>
      <c r="N80" t="e">
        <f t="shared" si="19"/>
        <v>#N/A</v>
      </c>
      <c r="O80" t="e">
        <f>+(K80-K$3)/SUM(L$4:L80)</f>
        <v>#N/A</v>
      </c>
      <c r="P80" s="17" t="e">
        <f t="shared" si="21"/>
        <v>#N/A</v>
      </c>
      <c r="Q80" s="20">
        <f>+Indtastning!J82</f>
        <v>17.543859649122805</v>
      </c>
    </row>
    <row r="81" spans="1:17" x14ac:dyDescent="0.2">
      <c r="A81" s="3">
        <f t="shared" si="20"/>
        <v>23</v>
      </c>
      <c r="B81" s="4" t="e">
        <f>+IF(AND(Indtastning!$F83&lt;&gt;"p",Indtastning!$D83&gt;0),Indtastning!A83,NA())</f>
        <v>#N/A</v>
      </c>
      <c r="C81">
        <f>+IF(AND(Indtastning!$F83&lt;&gt;"p",Indtastning!$D83&gt;0),Indtastning!B83,0)</f>
        <v>0</v>
      </c>
      <c r="D81" t="e">
        <f>+IF(Indtastning!$D83&gt;0,Indtastning!C83,NA())</f>
        <v>#N/A</v>
      </c>
      <c r="E81" t="e">
        <f>+IF(Indtastning!$D83&gt;0,Indtastning!D83,NA())</f>
        <v>#N/A</v>
      </c>
      <c r="F81">
        <f>+IF(Indtastning!F83="p",F80+E81,IF(Indtastning!E83&lt;&gt;"Fill Up",F80,0))</f>
        <v>0</v>
      </c>
      <c r="G81" s="8" t="e">
        <f t="shared" si="13"/>
        <v>#N/A</v>
      </c>
      <c r="H81" t="e">
        <f t="shared" si="15"/>
        <v>#N/A</v>
      </c>
      <c r="I81" s="3">
        <v>79</v>
      </c>
      <c r="J81" s="12" t="e">
        <f t="shared" si="14"/>
        <v>#N/A</v>
      </c>
      <c r="K81" t="e">
        <f t="shared" si="16"/>
        <v>#N/A</v>
      </c>
      <c r="L81" t="e">
        <f t="shared" si="18"/>
        <v>#N/A</v>
      </c>
      <c r="M81" t="e">
        <f t="shared" si="17"/>
        <v>#N/A</v>
      </c>
      <c r="N81" t="e">
        <f t="shared" si="19"/>
        <v>#N/A</v>
      </c>
      <c r="O81" t="e">
        <f>+(K81-K$3)/SUM(L$4:L81)</f>
        <v>#N/A</v>
      </c>
      <c r="P81" s="17" t="e">
        <f t="shared" si="21"/>
        <v>#N/A</v>
      </c>
      <c r="Q81" s="20">
        <f>+Indtastning!J83</f>
        <v>16.393442622950822</v>
      </c>
    </row>
    <row r="82" spans="1:17" x14ac:dyDescent="0.2">
      <c r="A82" s="3">
        <f t="shared" si="20"/>
        <v>23</v>
      </c>
      <c r="B82" s="4" t="e">
        <f>+IF(AND(Indtastning!$F84&lt;&gt;"p",Indtastning!$D84&gt;0),Indtastning!A84,NA())</f>
        <v>#N/A</v>
      </c>
      <c r="C82">
        <f>+IF(AND(Indtastning!$F84&lt;&gt;"p",Indtastning!$D84&gt;0),Indtastning!B84,0)</f>
        <v>0</v>
      </c>
      <c r="D82" t="e">
        <f>+IF(Indtastning!$D84&gt;0,Indtastning!C84,NA())</f>
        <v>#N/A</v>
      </c>
      <c r="E82" t="e">
        <f>+IF(Indtastning!$D84&gt;0,Indtastning!D84,NA())</f>
        <v>#N/A</v>
      </c>
      <c r="F82">
        <f>+IF(Indtastning!F84="p",F81+E82,IF(Indtastning!E84&lt;&gt;"Fill Up",F81,0))</f>
        <v>0</v>
      </c>
      <c r="G82" s="8" t="e">
        <f t="shared" si="13"/>
        <v>#N/A</v>
      </c>
      <c r="H82" t="e">
        <f t="shared" si="15"/>
        <v>#N/A</v>
      </c>
      <c r="I82" s="3">
        <v>80</v>
      </c>
      <c r="J82" s="12" t="e">
        <f t="shared" si="14"/>
        <v>#N/A</v>
      </c>
      <c r="K82" t="e">
        <f t="shared" si="16"/>
        <v>#N/A</v>
      </c>
      <c r="L82" t="e">
        <f t="shared" si="18"/>
        <v>#N/A</v>
      </c>
      <c r="M82" t="e">
        <f t="shared" si="17"/>
        <v>#N/A</v>
      </c>
      <c r="N82" t="e">
        <f t="shared" si="19"/>
        <v>#N/A</v>
      </c>
      <c r="O82" t="e">
        <f>+(K82-K$3)/SUM(L$4:L82)</f>
        <v>#N/A</v>
      </c>
      <c r="P82" s="17" t="e">
        <f t="shared" si="21"/>
        <v>#N/A</v>
      </c>
      <c r="Q82" s="20">
        <f>+Indtastning!J84</f>
        <v>14.925373134328359</v>
      </c>
    </row>
    <row r="83" spans="1:17" x14ac:dyDescent="0.2">
      <c r="A83" s="3">
        <f t="shared" si="20"/>
        <v>23</v>
      </c>
      <c r="B83" s="4" t="e">
        <f>+IF(AND(Indtastning!$F85&lt;&gt;"p",Indtastning!$D85&gt;0),Indtastning!A85,NA())</f>
        <v>#N/A</v>
      </c>
      <c r="C83">
        <f>+IF(AND(Indtastning!$F85&lt;&gt;"p",Indtastning!$D85&gt;0),Indtastning!B85,0)</f>
        <v>0</v>
      </c>
      <c r="D83" t="e">
        <f>+IF(Indtastning!$D85&gt;0,Indtastning!C85,NA())</f>
        <v>#N/A</v>
      </c>
      <c r="E83" t="e">
        <f>+IF(Indtastning!$D85&gt;0,Indtastning!D85,NA())</f>
        <v>#N/A</v>
      </c>
      <c r="F83">
        <f>+IF(Indtastning!F85="p",F82+E83,IF(Indtastning!E85&lt;&gt;"Fill Up",F82,0))</f>
        <v>0</v>
      </c>
      <c r="G83" s="8" t="e">
        <f t="shared" si="13"/>
        <v>#N/A</v>
      </c>
      <c r="H83" t="e">
        <f t="shared" si="15"/>
        <v>#N/A</v>
      </c>
      <c r="I83" s="3">
        <v>81</v>
      </c>
      <c r="J83" s="12" t="e">
        <f t="shared" si="14"/>
        <v>#N/A</v>
      </c>
      <c r="K83" t="e">
        <f t="shared" si="16"/>
        <v>#N/A</v>
      </c>
      <c r="L83" t="e">
        <f t="shared" si="18"/>
        <v>#N/A</v>
      </c>
      <c r="M83" t="e">
        <f t="shared" si="17"/>
        <v>#N/A</v>
      </c>
      <c r="N83" t="e">
        <f t="shared" si="19"/>
        <v>#N/A</v>
      </c>
      <c r="O83" t="e">
        <f>+(K83-K$3)/SUM(L$4:L83)</f>
        <v>#N/A</v>
      </c>
      <c r="P83" s="17" t="e">
        <f t="shared" si="21"/>
        <v>#N/A</v>
      </c>
      <c r="Q83" s="20">
        <f>+Indtastning!J85</f>
        <v>17.543859649122805</v>
      </c>
    </row>
    <row r="84" spans="1:17" x14ac:dyDescent="0.2">
      <c r="A84" s="3">
        <f t="shared" si="20"/>
        <v>23</v>
      </c>
      <c r="B84" s="4" t="e">
        <f>+IF(AND(Indtastning!$F86&lt;&gt;"p",Indtastning!$D86&gt;0),Indtastning!A86,NA())</f>
        <v>#N/A</v>
      </c>
      <c r="C84">
        <f>+IF(AND(Indtastning!$F86&lt;&gt;"p",Indtastning!$D86&gt;0),Indtastning!B86,0)</f>
        <v>0</v>
      </c>
      <c r="D84" t="e">
        <f>+IF(Indtastning!$D86&gt;0,Indtastning!C86,NA())</f>
        <v>#N/A</v>
      </c>
      <c r="E84" t="e">
        <f>+IF(Indtastning!$D86&gt;0,Indtastning!D86,NA())</f>
        <v>#N/A</v>
      </c>
      <c r="F84">
        <f>+IF(Indtastning!F86="p",F83+E84,IF(Indtastning!E86&lt;&gt;"Fill Up",F83,0))</f>
        <v>0</v>
      </c>
      <c r="G84" s="8" t="e">
        <f t="shared" si="13"/>
        <v>#N/A</v>
      </c>
      <c r="H84" t="e">
        <f t="shared" si="15"/>
        <v>#N/A</v>
      </c>
      <c r="I84" s="3">
        <v>82</v>
      </c>
      <c r="J84" s="12" t="e">
        <f t="shared" si="14"/>
        <v>#N/A</v>
      </c>
      <c r="K84" t="e">
        <f t="shared" si="16"/>
        <v>#N/A</v>
      </c>
      <c r="L84" t="e">
        <f t="shared" si="18"/>
        <v>#N/A</v>
      </c>
      <c r="M84" t="e">
        <f t="shared" si="17"/>
        <v>#N/A</v>
      </c>
      <c r="N84" t="e">
        <f t="shared" si="19"/>
        <v>#N/A</v>
      </c>
      <c r="O84" t="e">
        <f>+(K84-K$3)/SUM(L$4:L84)</f>
        <v>#N/A</v>
      </c>
      <c r="P84" s="17" t="e">
        <f t="shared" si="21"/>
        <v>#N/A</v>
      </c>
      <c r="Q84" s="20">
        <f>+Indtastning!J86</f>
        <v>17.543859649122805</v>
      </c>
    </row>
    <row r="85" spans="1:17" x14ac:dyDescent="0.2">
      <c r="A85" s="3">
        <f t="shared" si="20"/>
        <v>23</v>
      </c>
      <c r="B85" s="4" t="e">
        <f>+IF(AND(Indtastning!$F87&lt;&gt;"p",Indtastning!$D87&gt;0),Indtastning!A87,NA())</f>
        <v>#N/A</v>
      </c>
      <c r="C85">
        <f>+IF(AND(Indtastning!$F87&lt;&gt;"p",Indtastning!$D87&gt;0),Indtastning!B87,0)</f>
        <v>0</v>
      </c>
      <c r="D85" t="e">
        <f>+IF(Indtastning!$D87&gt;0,Indtastning!C87,NA())</f>
        <v>#N/A</v>
      </c>
      <c r="E85" t="e">
        <f>+IF(Indtastning!$D87&gt;0,Indtastning!D87,NA())</f>
        <v>#N/A</v>
      </c>
      <c r="F85">
        <f>+IF(Indtastning!F87="p",F84+E85,IF(Indtastning!E87&lt;&gt;"Fill Up",F84,0))</f>
        <v>0</v>
      </c>
      <c r="G85" s="8" t="e">
        <f t="shared" si="13"/>
        <v>#N/A</v>
      </c>
      <c r="H85" t="e">
        <f t="shared" si="15"/>
        <v>#N/A</v>
      </c>
      <c r="I85" s="3">
        <v>83</v>
      </c>
      <c r="J85" s="12" t="e">
        <f t="shared" si="14"/>
        <v>#N/A</v>
      </c>
      <c r="K85" t="e">
        <f t="shared" si="16"/>
        <v>#N/A</v>
      </c>
      <c r="L85" t="e">
        <f t="shared" si="18"/>
        <v>#N/A</v>
      </c>
      <c r="M85" t="e">
        <f t="shared" si="17"/>
        <v>#N/A</v>
      </c>
      <c r="N85" t="e">
        <f t="shared" si="19"/>
        <v>#N/A</v>
      </c>
      <c r="O85" t="e">
        <f>+(K85-K$3)/SUM(L$4:L85)</f>
        <v>#N/A</v>
      </c>
      <c r="P85" s="17" t="e">
        <f t="shared" si="21"/>
        <v>#N/A</v>
      </c>
      <c r="Q85" s="20">
        <f>+Indtastning!J87</f>
        <v>17.543859649122805</v>
      </c>
    </row>
    <row r="86" spans="1:17" x14ac:dyDescent="0.2">
      <c r="A86" s="3">
        <f t="shared" si="20"/>
        <v>23</v>
      </c>
      <c r="B86" s="4" t="e">
        <f>+IF(AND(Indtastning!$F88&lt;&gt;"p",Indtastning!$D88&gt;0),Indtastning!A88,NA())</f>
        <v>#N/A</v>
      </c>
      <c r="C86">
        <f>+IF(AND(Indtastning!$F88&lt;&gt;"p",Indtastning!$D88&gt;0),Indtastning!B88,0)</f>
        <v>0</v>
      </c>
      <c r="D86" t="e">
        <f>+IF(Indtastning!$D88&gt;0,Indtastning!C88,NA())</f>
        <v>#N/A</v>
      </c>
      <c r="E86" t="e">
        <f>+IF(Indtastning!$D88&gt;0,Indtastning!D88,NA())</f>
        <v>#N/A</v>
      </c>
      <c r="F86">
        <f>+IF(Indtastning!F88="p",F85+E86,IF(Indtastning!E88&lt;&gt;"Fill Up",F85,0))</f>
        <v>0</v>
      </c>
      <c r="G86" s="8" t="e">
        <f t="shared" si="13"/>
        <v>#N/A</v>
      </c>
      <c r="H86" t="e">
        <f t="shared" si="15"/>
        <v>#N/A</v>
      </c>
      <c r="I86" s="3">
        <v>84</v>
      </c>
      <c r="J86" s="12" t="e">
        <f t="shared" si="14"/>
        <v>#N/A</v>
      </c>
      <c r="K86" t="e">
        <f t="shared" si="16"/>
        <v>#N/A</v>
      </c>
      <c r="L86" t="e">
        <f t="shared" si="18"/>
        <v>#N/A</v>
      </c>
      <c r="M86" t="e">
        <f t="shared" si="17"/>
        <v>#N/A</v>
      </c>
      <c r="N86" t="e">
        <f t="shared" si="19"/>
        <v>#N/A</v>
      </c>
      <c r="O86" t="e">
        <f>+(K86-K$3)/SUM(L$4:L86)</f>
        <v>#N/A</v>
      </c>
      <c r="P86" s="17" t="e">
        <f t="shared" si="21"/>
        <v>#N/A</v>
      </c>
      <c r="Q86" s="20">
        <f>+Indtastning!J88</f>
        <v>16.949152542372879</v>
      </c>
    </row>
    <row r="87" spans="1:17" x14ac:dyDescent="0.2">
      <c r="A87" s="3">
        <f t="shared" si="20"/>
        <v>23</v>
      </c>
      <c r="B87" s="4" t="e">
        <f>+IF(AND(Indtastning!$F89&lt;&gt;"p",Indtastning!$D89&gt;0),Indtastning!A89,NA())</f>
        <v>#N/A</v>
      </c>
      <c r="C87">
        <f>+IF(AND(Indtastning!$F89&lt;&gt;"p",Indtastning!$D89&gt;0),Indtastning!B89,0)</f>
        <v>0</v>
      </c>
      <c r="D87" t="e">
        <f>+IF(Indtastning!$D89&gt;0,Indtastning!C89,NA())</f>
        <v>#N/A</v>
      </c>
      <c r="E87" t="e">
        <f>+IF(Indtastning!$D89&gt;0,Indtastning!D89,NA())</f>
        <v>#N/A</v>
      </c>
      <c r="F87">
        <f>+IF(Indtastning!F89="p",F86+E87,IF(Indtastning!E89&lt;&gt;"Fill Up",F86,0))</f>
        <v>0</v>
      </c>
      <c r="G87" s="8" t="e">
        <f t="shared" si="13"/>
        <v>#N/A</v>
      </c>
      <c r="H87" t="e">
        <f t="shared" si="15"/>
        <v>#N/A</v>
      </c>
      <c r="I87" s="3">
        <v>85</v>
      </c>
      <c r="J87" s="12" t="e">
        <f t="shared" si="14"/>
        <v>#N/A</v>
      </c>
      <c r="K87" t="e">
        <f t="shared" si="16"/>
        <v>#N/A</v>
      </c>
      <c r="L87" t="e">
        <f t="shared" si="18"/>
        <v>#N/A</v>
      </c>
      <c r="M87" t="e">
        <f t="shared" si="17"/>
        <v>#N/A</v>
      </c>
      <c r="N87" t="e">
        <f t="shared" si="19"/>
        <v>#N/A</v>
      </c>
      <c r="O87" t="e">
        <f>+(K87-K$3)/SUM(L$4:L87)</f>
        <v>#N/A</v>
      </c>
      <c r="P87" s="17" t="e">
        <f t="shared" si="21"/>
        <v>#N/A</v>
      </c>
      <c r="Q87" s="20">
        <f>+Indtastning!J89</f>
        <v>16.666666666666668</v>
      </c>
    </row>
    <row r="88" spans="1:17" x14ac:dyDescent="0.2">
      <c r="A88" s="3">
        <f t="shared" si="20"/>
        <v>23</v>
      </c>
      <c r="B88" s="4" t="e">
        <f>+IF(AND(Indtastning!$F90&lt;&gt;"p",Indtastning!$D90&gt;0),Indtastning!A90,NA())</f>
        <v>#N/A</v>
      </c>
      <c r="C88">
        <f>+IF(AND(Indtastning!$F90&lt;&gt;"p",Indtastning!$D90&gt;0),Indtastning!B90,0)</f>
        <v>0</v>
      </c>
      <c r="D88" t="e">
        <f>+IF(Indtastning!$D90&gt;0,Indtastning!C90,NA())</f>
        <v>#N/A</v>
      </c>
      <c r="E88" t="e">
        <f>+IF(Indtastning!$D90&gt;0,Indtastning!D90,NA())</f>
        <v>#N/A</v>
      </c>
      <c r="F88">
        <f>+IF(Indtastning!F90="p",F87+E88,IF(Indtastning!E90&lt;&gt;"Fill Up",F87,0))</f>
        <v>0</v>
      </c>
      <c r="G88" s="8" t="e">
        <f t="shared" si="13"/>
        <v>#N/A</v>
      </c>
      <c r="H88" t="e">
        <f t="shared" si="15"/>
        <v>#N/A</v>
      </c>
      <c r="I88" s="3">
        <v>86</v>
      </c>
      <c r="J88" s="12" t="e">
        <f t="shared" si="14"/>
        <v>#N/A</v>
      </c>
      <c r="K88" t="e">
        <f t="shared" si="16"/>
        <v>#N/A</v>
      </c>
      <c r="L88" t="e">
        <f t="shared" si="18"/>
        <v>#N/A</v>
      </c>
      <c r="M88" t="e">
        <f t="shared" si="17"/>
        <v>#N/A</v>
      </c>
      <c r="N88" t="e">
        <f t="shared" si="19"/>
        <v>#N/A</v>
      </c>
      <c r="O88" t="e">
        <f>+(K88-K$3)/SUM(L$4:L88)</f>
        <v>#N/A</v>
      </c>
      <c r="P88" s="17" t="e">
        <f t="shared" si="21"/>
        <v>#N/A</v>
      </c>
      <c r="Q88" s="20">
        <f>+Indtastning!J90</f>
        <v>15.625</v>
      </c>
    </row>
    <row r="89" spans="1:17" x14ac:dyDescent="0.2">
      <c r="A89" s="3">
        <f t="shared" si="20"/>
        <v>23</v>
      </c>
      <c r="B89" s="4" t="e">
        <f>+IF(AND(Indtastning!$F91&lt;&gt;"p",Indtastning!$D91&gt;0),Indtastning!A91,NA())</f>
        <v>#N/A</v>
      </c>
      <c r="C89">
        <f>+IF(AND(Indtastning!$F91&lt;&gt;"p",Indtastning!$D91&gt;0),Indtastning!B91,0)</f>
        <v>0</v>
      </c>
      <c r="D89" t="e">
        <f>+IF(Indtastning!$D91&gt;0,Indtastning!C91,NA())</f>
        <v>#N/A</v>
      </c>
      <c r="E89" t="e">
        <f>+IF(Indtastning!$D91&gt;0,Indtastning!D91,NA())</f>
        <v>#N/A</v>
      </c>
      <c r="F89">
        <f>+IF(Indtastning!F91="p",F88+E89,IF(Indtastning!E91&lt;&gt;"Fill Up",F88,0))</f>
        <v>0</v>
      </c>
      <c r="G89" s="8" t="e">
        <f t="shared" si="13"/>
        <v>#N/A</v>
      </c>
      <c r="H89" t="e">
        <f t="shared" si="15"/>
        <v>#N/A</v>
      </c>
      <c r="I89" s="3">
        <v>87</v>
      </c>
      <c r="J89" s="12" t="e">
        <f t="shared" si="14"/>
        <v>#N/A</v>
      </c>
      <c r="K89" t="e">
        <f t="shared" si="16"/>
        <v>#N/A</v>
      </c>
      <c r="L89" t="e">
        <f t="shared" si="18"/>
        <v>#N/A</v>
      </c>
      <c r="M89" t="e">
        <f t="shared" si="17"/>
        <v>#N/A</v>
      </c>
      <c r="N89" t="e">
        <f t="shared" si="19"/>
        <v>#N/A</v>
      </c>
      <c r="O89" t="e">
        <f>+(K89-K$3)/SUM(L$4:L89)</f>
        <v>#N/A</v>
      </c>
      <c r="P89" s="17" t="e">
        <f t="shared" si="21"/>
        <v>#N/A</v>
      </c>
      <c r="Q89" s="20">
        <f>+Indtastning!J91</f>
        <v>15.625</v>
      </c>
    </row>
    <row r="90" spans="1:17" x14ac:dyDescent="0.2">
      <c r="A90" s="3">
        <f t="shared" si="20"/>
        <v>23</v>
      </c>
      <c r="B90" s="4" t="e">
        <f>+IF(AND(Indtastning!$F92&lt;&gt;"p",Indtastning!$D92&gt;0),Indtastning!A92,NA())</f>
        <v>#N/A</v>
      </c>
      <c r="C90">
        <f>+IF(AND(Indtastning!$F92&lt;&gt;"p",Indtastning!$D92&gt;0),Indtastning!B92,0)</f>
        <v>0</v>
      </c>
      <c r="D90" t="e">
        <f>+IF(Indtastning!$D92&gt;0,Indtastning!C92,NA())</f>
        <v>#N/A</v>
      </c>
      <c r="E90" t="e">
        <f>+IF(Indtastning!$D92&gt;0,Indtastning!D92,NA())</f>
        <v>#N/A</v>
      </c>
      <c r="F90">
        <f>+IF(Indtastning!F92="p",F89+E90,IF(Indtastning!E92&lt;&gt;"Fill Up",F89,0))</f>
        <v>0</v>
      </c>
      <c r="G90" s="8" t="e">
        <f t="shared" si="13"/>
        <v>#N/A</v>
      </c>
      <c r="H90" t="e">
        <f t="shared" si="15"/>
        <v>#N/A</v>
      </c>
      <c r="I90" s="3">
        <v>88</v>
      </c>
      <c r="J90" s="12" t="e">
        <f t="shared" si="14"/>
        <v>#N/A</v>
      </c>
      <c r="K90" t="e">
        <f t="shared" si="16"/>
        <v>#N/A</v>
      </c>
      <c r="L90" t="e">
        <f t="shared" si="18"/>
        <v>#N/A</v>
      </c>
      <c r="M90" t="e">
        <f t="shared" si="17"/>
        <v>#N/A</v>
      </c>
      <c r="N90" t="e">
        <f t="shared" si="19"/>
        <v>#N/A</v>
      </c>
      <c r="O90" t="e">
        <f>+(K90-K$3)/SUM(L$4:L90)</f>
        <v>#N/A</v>
      </c>
      <c r="P90" s="17" t="e">
        <f t="shared" si="21"/>
        <v>#N/A</v>
      </c>
      <c r="Q90" s="20">
        <f>+Indtastning!J92</f>
        <v>15.625</v>
      </c>
    </row>
    <row r="91" spans="1:17" x14ac:dyDescent="0.2">
      <c r="A91" s="3">
        <f t="shared" si="20"/>
        <v>23</v>
      </c>
      <c r="B91" s="4" t="e">
        <f>+IF(AND(Indtastning!$F93&lt;&gt;"p",Indtastning!$D93&gt;0),Indtastning!A93,NA())</f>
        <v>#N/A</v>
      </c>
      <c r="C91">
        <f>+IF(AND(Indtastning!$F93&lt;&gt;"p",Indtastning!$D93&gt;0),Indtastning!B93,0)</f>
        <v>0</v>
      </c>
      <c r="D91" t="e">
        <f>+IF(Indtastning!$D93&gt;0,Indtastning!C93,NA())</f>
        <v>#N/A</v>
      </c>
      <c r="E91" t="e">
        <f>+IF(Indtastning!$D93&gt;0,Indtastning!D93,NA())</f>
        <v>#N/A</v>
      </c>
      <c r="F91">
        <f>+IF(Indtastning!F93="p",F90+E91,IF(Indtastning!E93&lt;&gt;"Fill Up",F90,0))</f>
        <v>0</v>
      </c>
      <c r="G91" s="8" t="e">
        <f t="shared" si="13"/>
        <v>#N/A</v>
      </c>
      <c r="H91" t="e">
        <f t="shared" si="15"/>
        <v>#N/A</v>
      </c>
      <c r="I91" s="3">
        <v>89</v>
      </c>
      <c r="J91" s="12" t="e">
        <f t="shared" si="14"/>
        <v>#N/A</v>
      </c>
      <c r="K91" t="e">
        <f t="shared" si="16"/>
        <v>#N/A</v>
      </c>
      <c r="L91" t="e">
        <f t="shared" si="18"/>
        <v>#N/A</v>
      </c>
      <c r="M91" t="e">
        <f t="shared" si="17"/>
        <v>#N/A</v>
      </c>
      <c r="N91" t="e">
        <f t="shared" si="19"/>
        <v>#N/A</v>
      </c>
      <c r="O91" t="e">
        <f>+(K91-K$3)/SUM(L$4:L91)</f>
        <v>#N/A</v>
      </c>
      <c r="P91" s="17" t="e">
        <f t="shared" si="21"/>
        <v>#N/A</v>
      </c>
      <c r="Q91" s="20">
        <f>+Indtastning!J93</f>
        <v>16.129032258064516</v>
      </c>
    </row>
    <row r="92" spans="1:17" x14ac:dyDescent="0.2">
      <c r="A92" s="3">
        <f t="shared" si="20"/>
        <v>23</v>
      </c>
      <c r="B92" s="4" t="e">
        <f>+IF(AND(Indtastning!$F94&lt;&gt;"p",Indtastning!$D94&gt;0),Indtastning!A94,NA())</f>
        <v>#N/A</v>
      </c>
      <c r="C92">
        <f>+IF(AND(Indtastning!$F94&lt;&gt;"p",Indtastning!$D94&gt;0),Indtastning!B94,0)</f>
        <v>0</v>
      </c>
      <c r="D92" t="e">
        <f>+IF(Indtastning!$D94&gt;0,Indtastning!C94,NA())</f>
        <v>#N/A</v>
      </c>
      <c r="E92" t="e">
        <f>+IF(Indtastning!$D94&gt;0,Indtastning!D94,NA())</f>
        <v>#N/A</v>
      </c>
      <c r="F92">
        <f>+IF(Indtastning!F94="p",F91+E92,IF(Indtastning!E94&lt;&gt;"Fill Up",F91,0))</f>
        <v>0</v>
      </c>
      <c r="G92" s="8" t="e">
        <f t="shared" si="13"/>
        <v>#N/A</v>
      </c>
      <c r="H92" t="e">
        <f t="shared" si="15"/>
        <v>#N/A</v>
      </c>
      <c r="I92" s="3">
        <v>90</v>
      </c>
      <c r="J92" s="12" t="e">
        <f t="shared" si="14"/>
        <v>#N/A</v>
      </c>
      <c r="K92" t="e">
        <f t="shared" si="16"/>
        <v>#N/A</v>
      </c>
      <c r="L92" t="e">
        <f t="shared" si="18"/>
        <v>#N/A</v>
      </c>
      <c r="M92" t="e">
        <f t="shared" si="17"/>
        <v>#N/A</v>
      </c>
      <c r="N92" t="e">
        <f t="shared" si="19"/>
        <v>#N/A</v>
      </c>
      <c r="O92" t="e">
        <f>+(K92-K$3)/SUM(L$4:L92)</f>
        <v>#N/A</v>
      </c>
      <c r="P92" s="17" t="e">
        <f t="shared" si="21"/>
        <v>#N/A</v>
      </c>
      <c r="Q92" s="20">
        <f>+Indtastning!J94</f>
        <v>15.384615384615385</v>
      </c>
    </row>
    <row r="93" spans="1:17" x14ac:dyDescent="0.2">
      <c r="A93" s="3">
        <f t="shared" si="20"/>
        <v>23</v>
      </c>
      <c r="B93" s="4" t="e">
        <f>+IF(AND(Indtastning!$F95&lt;&gt;"p",Indtastning!$D95&gt;0),Indtastning!A95,NA())</f>
        <v>#N/A</v>
      </c>
      <c r="C93">
        <f>+IF(AND(Indtastning!$F95&lt;&gt;"p",Indtastning!$D95&gt;0),Indtastning!B95,0)</f>
        <v>0</v>
      </c>
      <c r="D93" t="e">
        <f>+IF(Indtastning!$D95&gt;0,Indtastning!C95,NA())</f>
        <v>#N/A</v>
      </c>
      <c r="E93" t="e">
        <f>+IF(Indtastning!$D95&gt;0,Indtastning!D95,NA())</f>
        <v>#N/A</v>
      </c>
      <c r="F93">
        <f>+IF(Indtastning!F95="p",F92+E93,IF(Indtastning!E95&lt;&gt;"Fill Up",F92,0))</f>
        <v>0</v>
      </c>
      <c r="G93" s="8" t="e">
        <f t="shared" si="13"/>
        <v>#N/A</v>
      </c>
      <c r="H93" t="e">
        <f t="shared" si="15"/>
        <v>#N/A</v>
      </c>
      <c r="I93" s="3">
        <v>91</v>
      </c>
      <c r="J93" s="12" t="e">
        <f t="shared" si="14"/>
        <v>#N/A</v>
      </c>
      <c r="K93" t="e">
        <f t="shared" si="16"/>
        <v>#N/A</v>
      </c>
      <c r="L93" t="e">
        <f t="shared" si="18"/>
        <v>#N/A</v>
      </c>
      <c r="M93" t="e">
        <f t="shared" si="17"/>
        <v>#N/A</v>
      </c>
      <c r="N93" t="e">
        <f t="shared" si="19"/>
        <v>#N/A</v>
      </c>
      <c r="O93" t="e">
        <f>+(K93-K$3)/SUM(L$4:L93)</f>
        <v>#N/A</v>
      </c>
      <c r="P93" s="17" t="e">
        <f t="shared" si="21"/>
        <v>#N/A</v>
      </c>
      <c r="Q93" s="20">
        <f>+Indtastning!J95</f>
        <v>15.873015873015873</v>
      </c>
    </row>
    <row r="94" spans="1:17" x14ac:dyDescent="0.2">
      <c r="A94" s="3">
        <f t="shared" si="20"/>
        <v>23</v>
      </c>
      <c r="B94" s="4" t="e">
        <f>+IF(AND(Indtastning!$F96&lt;&gt;"p",Indtastning!$D96&gt;0),Indtastning!A96,NA())</f>
        <v>#N/A</v>
      </c>
      <c r="C94">
        <f>+IF(AND(Indtastning!$F96&lt;&gt;"p",Indtastning!$D96&gt;0),Indtastning!B96,0)</f>
        <v>0</v>
      </c>
      <c r="D94" t="e">
        <f>+IF(Indtastning!$D96&gt;0,Indtastning!C96,NA())</f>
        <v>#N/A</v>
      </c>
      <c r="E94" t="e">
        <f>+IF(Indtastning!$D96&gt;0,Indtastning!D96,NA())</f>
        <v>#N/A</v>
      </c>
      <c r="F94">
        <f>+IF(Indtastning!F96="p",F93+E94,IF(Indtastning!E96&lt;&gt;"Fill Up",F93,0))</f>
        <v>0</v>
      </c>
      <c r="G94" s="8" t="e">
        <f t="shared" si="13"/>
        <v>#N/A</v>
      </c>
      <c r="H94" t="e">
        <f t="shared" si="15"/>
        <v>#N/A</v>
      </c>
      <c r="I94" s="3">
        <v>92</v>
      </c>
      <c r="J94" s="12" t="e">
        <f t="shared" si="14"/>
        <v>#N/A</v>
      </c>
      <c r="K94" t="e">
        <f t="shared" si="16"/>
        <v>#N/A</v>
      </c>
      <c r="L94" t="e">
        <f t="shared" si="18"/>
        <v>#N/A</v>
      </c>
      <c r="M94" t="e">
        <f t="shared" si="17"/>
        <v>#N/A</v>
      </c>
      <c r="N94" t="e">
        <f t="shared" si="19"/>
        <v>#N/A</v>
      </c>
      <c r="O94" t="e">
        <f>+(K94-K$3)/SUM(L$4:L94)</f>
        <v>#N/A</v>
      </c>
      <c r="P94" s="17" t="e">
        <f t="shared" si="21"/>
        <v>#N/A</v>
      </c>
      <c r="Q94" s="20">
        <f>+Indtastning!J96</f>
        <v>15.625</v>
      </c>
    </row>
    <row r="95" spans="1:17" x14ac:dyDescent="0.2">
      <c r="A95" s="3">
        <f t="shared" si="20"/>
        <v>23</v>
      </c>
      <c r="B95" s="4" t="e">
        <f>+IF(AND(Indtastning!$F97&lt;&gt;"p",Indtastning!$D97&gt;0),Indtastning!A97,NA())</f>
        <v>#N/A</v>
      </c>
      <c r="C95">
        <f>+IF(AND(Indtastning!$F97&lt;&gt;"p",Indtastning!$D97&gt;0),Indtastning!B97,0)</f>
        <v>0</v>
      </c>
      <c r="D95" t="e">
        <f>+IF(Indtastning!$D97&gt;0,Indtastning!C97,NA())</f>
        <v>#N/A</v>
      </c>
      <c r="E95" t="e">
        <f>+IF(Indtastning!$D97&gt;0,Indtastning!D97,NA())</f>
        <v>#N/A</v>
      </c>
      <c r="F95">
        <f>+IF(Indtastning!F97="p",F94+E95,IF(Indtastning!E97&lt;&gt;"Fill Up",F94,0))</f>
        <v>0</v>
      </c>
      <c r="G95" s="8" t="e">
        <f t="shared" si="13"/>
        <v>#N/A</v>
      </c>
      <c r="H95" t="e">
        <f t="shared" si="15"/>
        <v>#N/A</v>
      </c>
      <c r="I95" s="3">
        <v>93</v>
      </c>
      <c r="J95" s="12" t="e">
        <f t="shared" si="14"/>
        <v>#N/A</v>
      </c>
      <c r="K95" t="e">
        <f t="shared" si="16"/>
        <v>#N/A</v>
      </c>
      <c r="L95" t="e">
        <f t="shared" si="18"/>
        <v>#N/A</v>
      </c>
      <c r="M95" t="e">
        <f t="shared" si="17"/>
        <v>#N/A</v>
      </c>
      <c r="N95" t="e">
        <f t="shared" si="19"/>
        <v>#N/A</v>
      </c>
      <c r="O95" t="e">
        <f>+(K95-K$3)/SUM(L$4:L95)</f>
        <v>#N/A</v>
      </c>
      <c r="P95" s="17" t="e">
        <f t="shared" si="21"/>
        <v>#N/A</v>
      </c>
      <c r="Q95" s="20">
        <f>+Indtastning!J97</f>
        <v>17.241379310344829</v>
      </c>
    </row>
    <row r="96" spans="1:17" x14ac:dyDescent="0.2">
      <c r="A96" s="3">
        <f t="shared" si="20"/>
        <v>23</v>
      </c>
      <c r="B96" s="4" t="e">
        <f>+IF(AND(Indtastning!$F98&lt;&gt;"p",Indtastning!$D98&gt;0),Indtastning!A98,NA())</f>
        <v>#N/A</v>
      </c>
      <c r="C96">
        <f>+IF(AND(Indtastning!$F98&lt;&gt;"p",Indtastning!$D98&gt;0),Indtastning!B98,0)</f>
        <v>0</v>
      </c>
      <c r="D96" t="e">
        <f>+IF(Indtastning!$D98&gt;0,Indtastning!C98,NA())</f>
        <v>#N/A</v>
      </c>
      <c r="E96" t="e">
        <f>+IF(Indtastning!$D98&gt;0,Indtastning!D98,NA())</f>
        <v>#N/A</v>
      </c>
      <c r="F96">
        <f>+IF(Indtastning!F98="p",F95+E96,IF(Indtastning!E98&lt;&gt;"Fill Up",F95,0))</f>
        <v>0</v>
      </c>
      <c r="G96" s="8" t="e">
        <f t="shared" si="13"/>
        <v>#N/A</v>
      </c>
      <c r="H96" t="e">
        <f t="shared" si="15"/>
        <v>#N/A</v>
      </c>
      <c r="I96" s="3">
        <v>94</v>
      </c>
      <c r="J96" s="12" t="e">
        <f t="shared" si="14"/>
        <v>#N/A</v>
      </c>
      <c r="K96" t="e">
        <f t="shared" si="16"/>
        <v>#N/A</v>
      </c>
      <c r="L96" t="e">
        <f t="shared" si="18"/>
        <v>#N/A</v>
      </c>
      <c r="M96" t="e">
        <f t="shared" si="17"/>
        <v>#N/A</v>
      </c>
      <c r="N96" t="e">
        <f t="shared" si="19"/>
        <v>#N/A</v>
      </c>
      <c r="O96" t="e">
        <f>+(K96-K$3)/SUM(L$4:L96)</f>
        <v>#N/A</v>
      </c>
      <c r="P96" s="17" t="e">
        <f t="shared" si="21"/>
        <v>#N/A</v>
      </c>
      <c r="Q96" s="20">
        <f>+Indtastning!J98</f>
        <v>15.873015873015873</v>
      </c>
    </row>
    <row r="97" spans="1:17" x14ac:dyDescent="0.2">
      <c r="A97" s="3">
        <f t="shared" si="20"/>
        <v>23</v>
      </c>
      <c r="B97" s="4" t="e">
        <f>+IF(AND(Indtastning!$F99&lt;&gt;"p",Indtastning!$D99&gt;0),Indtastning!A99,NA())</f>
        <v>#N/A</v>
      </c>
      <c r="C97">
        <f>+IF(AND(Indtastning!$F99&lt;&gt;"p",Indtastning!$D99&gt;0),Indtastning!B99,0)</f>
        <v>0</v>
      </c>
      <c r="D97" t="e">
        <f>+IF(Indtastning!$D99&gt;0,Indtastning!C99,NA())</f>
        <v>#N/A</v>
      </c>
      <c r="E97" t="e">
        <f>+IF(Indtastning!$D99&gt;0,Indtastning!D99,NA())</f>
        <v>#N/A</v>
      </c>
      <c r="F97">
        <f>+IF(Indtastning!F99="p",F96+E97,IF(Indtastning!E99&lt;&gt;"Fill Up",F96,0))</f>
        <v>0</v>
      </c>
      <c r="G97" s="8" t="e">
        <f t="shared" si="13"/>
        <v>#N/A</v>
      </c>
      <c r="H97" t="e">
        <f t="shared" si="15"/>
        <v>#N/A</v>
      </c>
      <c r="I97" s="3">
        <v>95</v>
      </c>
      <c r="J97" s="12" t="e">
        <f t="shared" si="14"/>
        <v>#N/A</v>
      </c>
      <c r="K97" t="e">
        <f t="shared" si="16"/>
        <v>#N/A</v>
      </c>
      <c r="L97" t="e">
        <f t="shared" si="18"/>
        <v>#N/A</v>
      </c>
      <c r="M97" t="e">
        <f t="shared" si="17"/>
        <v>#N/A</v>
      </c>
      <c r="N97" t="e">
        <f t="shared" si="19"/>
        <v>#N/A</v>
      </c>
      <c r="O97" t="e">
        <f>+(K97-K$3)/SUM(L$4:L97)</f>
        <v>#N/A</v>
      </c>
      <c r="P97" s="17" t="e">
        <f t="shared" si="21"/>
        <v>#N/A</v>
      </c>
      <c r="Q97" s="20">
        <f>+Indtastning!J99</f>
        <v>16.129032258064516</v>
      </c>
    </row>
    <row r="98" spans="1:17" x14ac:dyDescent="0.2">
      <c r="A98" s="3">
        <f t="shared" si="20"/>
        <v>23</v>
      </c>
      <c r="B98" s="4" t="e">
        <f>+IF(AND(Indtastning!$F100&lt;&gt;"p",Indtastning!$D100&gt;0),Indtastning!A100,NA())</f>
        <v>#N/A</v>
      </c>
      <c r="C98">
        <f>+IF(AND(Indtastning!$F100&lt;&gt;"p",Indtastning!$D100&gt;0),Indtastning!B100,0)</f>
        <v>0</v>
      </c>
      <c r="D98" t="e">
        <f>+IF(Indtastning!$D100&gt;0,Indtastning!C100,NA())</f>
        <v>#N/A</v>
      </c>
      <c r="E98" t="e">
        <f>+IF(Indtastning!$D100&gt;0,Indtastning!D100,NA())</f>
        <v>#N/A</v>
      </c>
      <c r="F98">
        <f>+IF(Indtastning!F100="p",F97+E98,IF(Indtastning!E100&lt;&gt;"Fill Up",F97,0))</f>
        <v>0</v>
      </c>
      <c r="G98" s="8" t="e">
        <f t="shared" si="13"/>
        <v>#N/A</v>
      </c>
      <c r="H98" t="e">
        <f t="shared" si="15"/>
        <v>#N/A</v>
      </c>
      <c r="I98" s="3">
        <v>96</v>
      </c>
      <c r="J98" s="12" t="e">
        <f t="shared" si="14"/>
        <v>#N/A</v>
      </c>
      <c r="K98" t="e">
        <f t="shared" si="16"/>
        <v>#N/A</v>
      </c>
      <c r="L98" t="e">
        <f t="shared" si="18"/>
        <v>#N/A</v>
      </c>
      <c r="M98" t="e">
        <f t="shared" si="17"/>
        <v>#N/A</v>
      </c>
      <c r="N98" t="e">
        <f t="shared" si="19"/>
        <v>#N/A</v>
      </c>
      <c r="O98" t="e">
        <f>+(K98-K$3)/SUM(L$4:L98)</f>
        <v>#N/A</v>
      </c>
      <c r="P98" s="17" t="e">
        <f t="shared" si="21"/>
        <v>#N/A</v>
      </c>
      <c r="Q98" s="20">
        <f>+Indtastning!J100</f>
        <v>14.705882352941178</v>
      </c>
    </row>
    <row r="99" spans="1:17" x14ac:dyDescent="0.2">
      <c r="A99" s="3">
        <f t="shared" si="20"/>
        <v>23</v>
      </c>
      <c r="B99" s="4" t="e">
        <f>+IF(AND(Indtastning!$F101&lt;&gt;"p",Indtastning!$D101&gt;0),Indtastning!A101,NA())</f>
        <v>#N/A</v>
      </c>
      <c r="C99">
        <f>+IF(AND(Indtastning!$F101&lt;&gt;"p",Indtastning!$D101&gt;0),Indtastning!B101,0)</f>
        <v>0</v>
      </c>
      <c r="D99" t="e">
        <f>+IF(Indtastning!$D101&gt;0,Indtastning!C101,NA())</f>
        <v>#N/A</v>
      </c>
      <c r="E99" t="e">
        <f>+IF(Indtastning!$D101&gt;0,Indtastning!D101,NA())</f>
        <v>#N/A</v>
      </c>
      <c r="F99">
        <f>+IF(Indtastning!F101="p",F98+E99,IF(Indtastning!E101&lt;&gt;"Fill Up",F98,0))</f>
        <v>0</v>
      </c>
      <c r="G99" s="8" t="e">
        <f t="shared" si="13"/>
        <v>#N/A</v>
      </c>
      <c r="H99" t="e">
        <f t="shared" si="15"/>
        <v>#N/A</v>
      </c>
      <c r="I99" s="3">
        <v>97</v>
      </c>
      <c r="J99" s="12" t="e">
        <f t="shared" si="14"/>
        <v>#N/A</v>
      </c>
      <c r="K99" t="e">
        <f t="shared" si="16"/>
        <v>#N/A</v>
      </c>
      <c r="L99" t="e">
        <f t="shared" si="18"/>
        <v>#N/A</v>
      </c>
      <c r="M99" t="e">
        <f t="shared" si="17"/>
        <v>#N/A</v>
      </c>
      <c r="N99" t="e">
        <f t="shared" si="19"/>
        <v>#N/A</v>
      </c>
      <c r="O99" t="e">
        <f>+(K99-K$3)/SUM(L$4:L99)</f>
        <v>#N/A</v>
      </c>
      <c r="P99" s="17" t="e">
        <f t="shared" si="21"/>
        <v>#N/A</v>
      </c>
      <c r="Q99" s="20">
        <f>+Indtastning!J101</f>
        <v>16.666666666666668</v>
      </c>
    </row>
    <row r="100" spans="1:17" x14ac:dyDescent="0.2">
      <c r="A100" s="3">
        <f t="shared" si="20"/>
        <v>23</v>
      </c>
      <c r="B100" s="4" t="e">
        <f>+IF(AND(Indtastning!$F102&lt;&gt;"p",Indtastning!$D102&gt;0),Indtastning!A102,NA())</f>
        <v>#N/A</v>
      </c>
      <c r="C100">
        <f>+IF(AND(Indtastning!$F102&lt;&gt;"p",Indtastning!$D102&gt;0),Indtastning!B102,0)</f>
        <v>0</v>
      </c>
      <c r="D100" t="e">
        <f>+IF(Indtastning!$D102&gt;0,Indtastning!C102,NA())</f>
        <v>#N/A</v>
      </c>
      <c r="E100" t="e">
        <f>+IF(Indtastning!$D102&gt;0,Indtastning!D102,NA())</f>
        <v>#N/A</v>
      </c>
      <c r="F100">
        <f>+IF(Indtastning!F102="p",F99+E100,IF(Indtastning!E102&lt;&gt;"Fill Up",F99,0))</f>
        <v>0</v>
      </c>
      <c r="G100" s="8" t="e">
        <f t="shared" si="13"/>
        <v>#N/A</v>
      </c>
      <c r="H100" t="e">
        <f t="shared" si="15"/>
        <v>#N/A</v>
      </c>
      <c r="I100" s="3">
        <v>98</v>
      </c>
      <c r="J100" s="12" t="e">
        <f t="shared" si="14"/>
        <v>#N/A</v>
      </c>
      <c r="K100" t="e">
        <f t="shared" si="16"/>
        <v>#N/A</v>
      </c>
      <c r="L100" t="e">
        <f t="shared" si="18"/>
        <v>#N/A</v>
      </c>
      <c r="M100" t="e">
        <f t="shared" si="17"/>
        <v>#N/A</v>
      </c>
      <c r="N100" t="e">
        <f t="shared" si="19"/>
        <v>#N/A</v>
      </c>
      <c r="O100" t="e">
        <f>+(K100-K$3)/SUM(L$4:L100)</f>
        <v>#N/A</v>
      </c>
      <c r="P100" s="17" t="e">
        <f t="shared" si="21"/>
        <v>#N/A</v>
      </c>
      <c r="Q100" s="20">
        <f>+Indtastning!J102</f>
        <v>16.666666666666668</v>
      </c>
    </row>
    <row r="101" spans="1:17" x14ac:dyDescent="0.2">
      <c r="A101" s="3">
        <f t="shared" si="20"/>
        <v>23</v>
      </c>
      <c r="B101" s="4" t="e">
        <f>+IF(AND(Indtastning!$F103&lt;&gt;"p",Indtastning!$D103&gt;0),Indtastning!A103,NA())</f>
        <v>#N/A</v>
      </c>
      <c r="C101">
        <f>+IF(AND(Indtastning!$F103&lt;&gt;"p",Indtastning!$D103&gt;0),Indtastning!B103,0)</f>
        <v>0</v>
      </c>
      <c r="D101" t="e">
        <f>+IF(Indtastning!$D103&gt;0,Indtastning!C103,NA())</f>
        <v>#N/A</v>
      </c>
      <c r="E101" t="e">
        <f>+IF(Indtastning!$D103&gt;0,Indtastning!D103,NA())</f>
        <v>#N/A</v>
      </c>
      <c r="F101">
        <f>+IF(Indtastning!F103="p",F100+E101,IF(Indtastning!E103&lt;&gt;"Fill Up",F100,0))</f>
        <v>0</v>
      </c>
      <c r="G101" s="8" t="e">
        <f t="shared" si="13"/>
        <v>#N/A</v>
      </c>
      <c r="H101" t="e">
        <f t="shared" si="15"/>
        <v>#N/A</v>
      </c>
      <c r="I101" s="3">
        <v>99</v>
      </c>
      <c r="J101" s="12" t="e">
        <f t="shared" si="14"/>
        <v>#N/A</v>
      </c>
      <c r="K101" t="e">
        <f t="shared" si="16"/>
        <v>#N/A</v>
      </c>
      <c r="L101" t="e">
        <f t="shared" si="18"/>
        <v>#N/A</v>
      </c>
      <c r="M101" t="e">
        <f t="shared" si="17"/>
        <v>#N/A</v>
      </c>
      <c r="N101" t="e">
        <f t="shared" si="19"/>
        <v>#N/A</v>
      </c>
      <c r="O101" t="e">
        <f>+(K101-K$3)/SUM(L$4:L101)</f>
        <v>#N/A</v>
      </c>
      <c r="P101" s="17" t="e">
        <f t="shared" si="21"/>
        <v>#N/A</v>
      </c>
      <c r="Q101" s="20">
        <f>+Indtastning!J103</f>
        <v>16.666666666666668</v>
      </c>
    </row>
    <row r="102" spans="1:17" x14ac:dyDescent="0.2">
      <c r="A102" s="3">
        <f t="shared" si="20"/>
        <v>23</v>
      </c>
      <c r="B102" s="4" t="e">
        <f>+IF(AND(Indtastning!$F104&lt;&gt;"p",Indtastning!$D104&gt;0),Indtastning!A104,NA())</f>
        <v>#N/A</v>
      </c>
      <c r="C102">
        <f>+IF(AND(Indtastning!$F104&lt;&gt;"p",Indtastning!$D104&gt;0),Indtastning!B104,0)</f>
        <v>0</v>
      </c>
      <c r="D102" t="e">
        <f>+IF(Indtastning!$D104&gt;0,Indtastning!C104,NA())</f>
        <v>#N/A</v>
      </c>
      <c r="E102" t="e">
        <f>+IF(Indtastning!$D104&gt;0,Indtastning!D104,NA())</f>
        <v>#N/A</v>
      </c>
      <c r="F102">
        <f>+IF(Indtastning!F104="p",F101+E102,IF(Indtastning!E104&lt;&gt;"Fill Up",F101,0))</f>
        <v>0</v>
      </c>
      <c r="G102" s="8" t="e">
        <f t="shared" si="13"/>
        <v>#N/A</v>
      </c>
      <c r="H102" t="e">
        <f t="shared" si="15"/>
        <v>#N/A</v>
      </c>
      <c r="I102" s="3">
        <v>100</v>
      </c>
      <c r="J102" s="12" t="e">
        <f t="shared" si="14"/>
        <v>#N/A</v>
      </c>
      <c r="K102" t="e">
        <f t="shared" si="16"/>
        <v>#N/A</v>
      </c>
      <c r="L102" t="e">
        <f t="shared" si="18"/>
        <v>#N/A</v>
      </c>
      <c r="M102" t="e">
        <f t="shared" si="17"/>
        <v>#N/A</v>
      </c>
      <c r="N102" t="e">
        <f t="shared" si="19"/>
        <v>#N/A</v>
      </c>
      <c r="O102" t="e">
        <f>+(K102-K$3)/SUM(L$4:L102)</f>
        <v>#N/A</v>
      </c>
      <c r="P102" s="17" t="e">
        <f t="shared" si="21"/>
        <v>#N/A</v>
      </c>
      <c r="Q102" s="20">
        <f>+Indtastning!J104</f>
        <v>15.384615384615385</v>
      </c>
    </row>
    <row r="103" spans="1:17" x14ac:dyDescent="0.2">
      <c r="A103" s="3">
        <f t="shared" si="20"/>
        <v>23</v>
      </c>
      <c r="B103" s="4" t="e">
        <f>+IF(AND(Indtastning!$F105&lt;&gt;"p",Indtastning!$D105&gt;0),Indtastning!A105,NA())</f>
        <v>#N/A</v>
      </c>
      <c r="C103">
        <f>+IF(AND(Indtastning!$F105&lt;&gt;"p",Indtastning!$D105&gt;0),Indtastning!B105,0)</f>
        <v>0</v>
      </c>
      <c r="D103" t="e">
        <f>+IF(Indtastning!$D105&gt;0,Indtastning!C105,NA())</f>
        <v>#N/A</v>
      </c>
      <c r="E103" t="e">
        <f>+IF(Indtastning!$D105&gt;0,Indtastning!D105,NA())</f>
        <v>#N/A</v>
      </c>
      <c r="F103">
        <f>+IF(Indtastning!F105="p",F102+E103,IF(Indtastning!E105&lt;&gt;"Fill Up",F102,0))</f>
        <v>0</v>
      </c>
      <c r="G103" s="8" t="e">
        <f t="shared" si="13"/>
        <v>#N/A</v>
      </c>
      <c r="H103" t="e">
        <f t="shared" si="15"/>
        <v>#N/A</v>
      </c>
      <c r="I103" s="3">
        <v>101</v>
      </c>
      <c r="J103" s="12" t="e">
        <f t="shared" si="14"/>
        <v>#N/A</v>
      </c>
      <c r="K103" t="e">
        <f t="shared" si="16"/>
        <v>#N/A</v>
      </c>
      <c r="L103" t="e">
        <f t="shared" si="18"/>
        <v>#N/A</v>
      </c>
      <c r="M103" t="e">
        <f t="shared" si="17"/>
        <v>#N/A</v>
      </c>
      <c r="N103" t="e">
        <f t="shared" si="19"/>
        <v>#N/A</v>
      </c>
      <c r="O103" t="e">
        <f>+(K103-K$3)/SUM(L$4:L103)</f>
        <v>#N/A</v>
      </c>
      <c r="P103" s="17" t="e">
        <f t="shared" si="21"/>
        <v>#N/A</v>
      </c>
      <c r="Q103" s="20">
        <f>+Indtastning!J105</f>
        <v>14.705882352941178</v>
      </c>
    </row>
    <row r="104" spans="1:17" x14ac:dyDescent="0.2">
      <c r="A104" s="3">
        <f t="shared" si="20"/>
        <v>23</v>
      </c>
      <c r="B104" s="4" t="e">
        <f>+IF(AND(Indtastning!$F106&lt;&gt;"p",Indtastning!$D106&gt;0),Indtastning!A106,NA())</f>
        <v>#N/A</v>
      </c>
      <c r="C104">
        <f>+IF(AND(Indtastning!$F106&lt;&gt;"p",Indtastning!$D106&gt;0),Indtastning!B106,0)</f>
        <v>0</v>
      </c>
      <c r="D104" t="e">
        <f>+IF(Indtastning!$D106&gt;0,Indtastning!C106,NA())</f>
        <v>#N/A</v>
      </c>
      <c r="E104" t="e">
        <f>+IF(Indtastning!$D106&gt;0,Indtastning!D106,NA())</f>
        <v>#N/A</v>
      </c>
      <c r="F104">
        <f>+IF(Indtastning!F106="p",F103+E104,IF(Indtastning!E106&lt;&gt;"Fill Up",F103,0))</f>
        <v>0</v>
      </c>
      <c r="G104" s="8" t="e">
        <f t="shared" si="13"/>
        <v>#N/A</v>
      </c>
      <c r="H104" t="e">
        <f t="shared" si="15"/>
        <v>#N/A</v>
      </c>
      <c r="I104" s="3">
        <v>102</v>
      </c>
      <c r="J104" s="12" t="e">
        <f t="shared" si="14"/>
        <v>#N/A</v>
      </c>
      <c r="K104" t="e">
        <f t="shared" si="16"/>
        <v>#N/A</v>
      </c>
      <c r="L104" t="e">
        <f t="shared" si="18"/>
        <v>#N/A</v>
      </c>
      <c r="M104" t="e">
        <f t="shared" si="17"/>
        <v>#N/A</v>
      </c>
      <c r="N104" t="e">
        <f t="shared" si="19"/>
        <v>#N/A</v>
      </c>
      <c r="O104" t="e">
        <f>+(K104-K$3)/SUM(L$4:L104)</f>
        <v>#N/A</v>
      </c>
      <c r="P104" s="17" t="e">
        <f t="shared" si="21"/>
        <v>#N/A</v>
      </c>
      <c r="Q104" s="20">
        <f>+Indtastning!J106</f>
        <v>15.625</v>
      </c>
    </row>
    <row r="105" spans="1:17" x14ac:dyDescent="0.2">
      <c r="A105" s="3">
        <f t="shared" si="20"/>
        <v>23</v>
      </c>
      <c r="B105" s="4" t="e">
        <f>+IF(AND(Indtastning!$F107&lt;&gt;"p",Indtastning!$D107&gt;0),Indtastning!A107,NA())</f>
        <v>#N/A</v>
      </c>
      <c r="C105">
        <f>+IF(AND(Indtastning!$F107&lt;&gt;"p",Indtastning!$D107&gt;0),Indtastning!B107,0)</f>
        <v>0</v>
      </c>
      <c r="D105" t="e">
        <f>+IF(Indtastning!$D107&gt;0,Indtastning!C107,NA())</f>
        <v>#N/A</v>
      </c>
      <c r="E105" t="e">
        <f>+IF(Indtastning!$D107&gt;0,Indtastning!D107,NA())</f>
        <v>#N/A</v>
      </c>
      <c r="F105">
        <f>+IF(Indtastning!F107="p",F104+E105,IF(Indtastning!E107&lt;&gt;"Fill Up",F104,0))</f>
        <v>0</v>
      </c>
      <c r="G105" s="8" t="e">
        <f t="shared" si="13"/>
        <v>#N/A</v>
      </c>
      <c r="H105" t="e">
        <f t="shared" si="15"/>
        <v>#N/A</v>
      </c>
      <c r="I105" s="3">
        <v>103</v>
      </c>
      <c r="J105" s="12" t="e">
        <f t="shared" si="14"/>
        <v>#N/A</v>
      </c>
      <c r="K105" t="e">
        <f t="shared" si="16"/>
        <v>#N/A</v>
      </c>
      <c r="L105" t="e">
        <f t="shared" si="18"/>
        <v>#N/A</v>
      </c>
      <c r="M105" t="e">
        <f t="shared" si="17"/>
        <v>#N/A</v>
      </c>
      <c r="N105" t="e">
        <f t="shared" si="19"/>
        <v>#N/A</v>
      </c>
      <c r="O105" t="e">
        <f>+(K105-K$3)/SUM(L$4:L105)</f>
        <v>#N/A</v>
      </c>
      <c r="P105" s="17" t="e">
        <f t="shared" si="21"/>
        <v>#N/A</v>
      </c>
      <c r="Q105" s="20">
        <f>+Indtastning!J107</f>
        <v>16.949152542372879</v>
      </c>
    </row>
    <row r="106" spans="1:17" x14ac:dyDescent="0.2">
      <c r="A106" s="3">
        <f t="shared" si="20"/>
        <v>23</v>
      </c>
      <c r="B106" s="4" t="e">
        <f>+IF(AND(Indtastning!$F108&lt;&gt;"p",Indtastning!$D108&gt;0),Indtastning!A108,NA())</f>
        <v>#N/A</v>
      </c>
      <c r="C106">
        <f>+IF(AND(Indtastning!$F108&lt;&gt;"p",Indtastning!$D108&gt;0),Indtastning!B108,0)</f>
        <v>0</v>
      </c>
      <c r="D106" t="e">
        <f>+IF(Indtastning!$D108&gt;0,Indtastning!C108,NA())</f>
        <v>#N/A</v>
      </c>
      <c r="E106" t="e">
        <f>+IF(Indtastning!$D108&gt;0,Indtastning!D108,NA())</f>
        <v>#N/A</v>
      </c>
      <c r="F106">
        <f>+IF(Indtastning!F108="p",F105+E106,IF(Indtastning!E108&lt;&gt;"Fill Up",F105,0))</f>
        <v>0</v>
      </c>
      <c r="G106" s="8" t="e">
        <f t="shared" si="13"/>
        <v>#N/A</v>
      </c>
      <c r="H106" t="e">
        <f t="shared" si="15"/>
        <v>#N/A</v>
      </c>
      <c r="I106" s="3">
        <v>104</v>
      </c>
      <c r="J106" s="12" t="e">
        <f t="shared" si="14"/>
        <v>#N/A</v>
      </c>
      <c r="K106" t="e">
        <f t="shared" si="16"/>
        <v>#N/A</v>
      </c>
      <c r="L106" t="e">
        <f t="shared" si="18"/>
        <v>#N/A</v>
      </c>
      <c r="M106" t="e">
        <f t="shared" si="17"/>
        <v>#N/A</v>
      </c>
      <c r="N106" t="e">
        <f t="shared" si="19"/>
        <v>#N/A</v>
      </c>
      <c r="O106" t="e">
        <f>+(K106-K$3)/SUM(L$4:L106)</f>
        <v>#N/A</v>
      </c>
      <c r="P106" s="17" t="e">
        <f t="shared" si="21"/>
        <v>#N/A</v>
      </c>
      <c r="Q106" s="20">
        <f>+Indtastning!J108</f>
        <v>16.666666666666668</v>
      </c>
    </row>
    <row r="107" spans="1:17" x14ac:dyDescent="0.2">
      <c r="A107" s="3">
        <f t="shared" si="20"/>
        <v>23</v>
      </c>
      <c r="B107" s="4" t="e">
        <f>+IF(AND(Indtastning!$F109&lt;&gt;"p",Indtastning!$D109&gt;0),Indtastning!A109,NA())</f>
        <v>#N/A</v>
      </c>
      <c r="C107">
        <f>+IF(AND(Indtastning!$F109&lt;&gt;"p",Indtastning!$D109&gt;0),Indtastning!B109,0)</f>
        <v>0</v>
      </c>
      <c r="D107" t="e">
        <f>+IF(Indtastning!$D109&gt;0,Indtastning!C109,NA())</f>
        <v>#N/A</v>
      </c>
      <c r="E107" t="e">
        <f>+IF(Indtastning!$D109&gt;0,Indtastning!D109,NA())</f>
        <v>#N/A</v>
      </c>
      <c r="F107">
        <f>+IF(Indtastning!F109="p",F106+E107,IF(Indtastning!E109&lt;&gt;"Fill Up",F106,0))</f>
        <v>0</v>
      </c>
      <c r="G107" s="8" t="e">
        <f t="shared" si="13"/>
        <v>#N/A</v>
      </c>
      <c r="H107" t="e">
        <f t="shared" si="15"/>
        <v>#N/A</v>
      </c>
      <c r="I107" s="3">
        <v>105</v>
      </c>
      <c r="J107" s="12" t="e">
        <f t="shared" si="14"/>
        <v>#N/A</v>
      </c>
      <c r="K107" t="e">
        <f t="shared" si="16"/>
        <v>#N/A</v>
      </c>
      <c r="L107" t="e">
        <f t="shared" si="18"/>
        <v>#N/A</v>
      </c>
      <c r="M107" t="e">
        <f t="shared" si="17"/>
        <v>#N/A</v>
      </c>
      <c r="N107" t="e">
        <f t="shared" si="19"/>
        <v>#N/A</v>
      </c>
      <c r="O107" t="e">
        <f>+(K107-K$3)/SUM(L$4:L107)</f>
        <v>#N/A</v>
      </c>
      <c r="P107" s="17" t="e">
        <f t="shared" si="21"/>
        <v>#N/A</v>
      </c>
      <c r="Q107" s="20">
        <f>+Indtastning!J109</f>
        <v>16.666666666666668</v>
      </c>
    </row>
    <row r="108" spans="1:17" x14ac:dyDescent="0.2">
      <c r="A108" s="3">
        <f t="shared" si="20"/>
        <v>23</v>
      </c>
      <c r="B108" s="4" t="e">
        <f>+IF(AND(Indtastning!$F110&lt;&gt;"p",Indtastning!$D110&gt;0),Indtastning!A110,NA())</f>
        <v>#N/A</v>
      </c>
      <c r="C108">
        <f>+IF(AND(Indtastning!$F110&lt;&gt;"p",Indtastning!$D110&gt;0),Indtastning!B110,0)</f>
        <v>0</v>
      </c>
      <c r="D108" t="e">
        <f>+IF(Indtastning!$D110&gt;0,Indtastning!C110,NA())</f>
        <v>#N/A</v>
      </c>
      <c r="E108" t="e">
        <f>+IF(Indtastning!$D110&gt;0,Indtastning!D110,NA())</f>
        <v>#N/A</v>
      </c>
      <c r="F108">
        <f>+IF(Indtastning!F110="p",F107+E108,IF(Indtastning!E110&lt;&gt;"Fill Up",F107,0))</f>
        <v>0</v>
      </c>
      <c r="G108" s="8" t="e">
        <f t="shared" si="13"/>
        <v>#N/A</v>
      </c>
      <c r="H108" t="e">
        <f t="shared" si="15"/>
        <v>#N/A</v>
      </c>
      <c r="I108" s="3">
        <v>106</v>
      </c>
      <c r="J108" s="12" t="e">
        <f t="shared" si="14"/>
        <v>#N/A</v>
      </c>
      <c r="K108" t="e">
        <f t="shared" si="16"/>
        <v>#N/A</v>
      </c>
      <c r="L108" t="e">
        <f t="shared" si="18"/>
        <v>#N/A</v>
      </c>
      <c r="M108" t="e">
        <f t="shared" si="17"/>
        <v>#N/A</v>
      </c>
      <c r="N108" t="e">
        <f t="shared" si="19"/>
        <v>#N/A</v>
      </c>
      <c r="O108" t="e">
        <f>+(K108-K$3)/SUM(L$4:L108)</f>
        <v>#N/A</v>
      </c>
      <c r="P108" s="17" t="e">
        <f t="shared" si="21"/>
        <v>#N/A</v>
      </c>
      <c r="Q108" s="20">
        <f>+Indtastning!J110</f>
        <v>16.949152542372879</v>
      </c>
    </row>
    <row r="109" spans="1:17" x14ac:dyDescent="0.2">
      <c r="A109" s="3">
        <f t="shared" si="20"/>
        <v>23</v>
      </c>
      <c r="B109" s="4" t="e">
        <f>+IF(AND(Indtastning!$F111&lt;&gt;"p",Indtastning!$D111&gt;0),Indtastning!A111,NA())</f>
        <v>#N/A</v>
      </c>
      <c r="C109">
        <f>+IF(AND(Indtastning!$F111&lt;&gt;"p",Indtastning!$D111&gt;0),Indtastning!B111,0)</f>
        <v>0</v>
      </c>
      <c r="D109" t="e">
        <f>+IF(Indtastning!$D111&gt;0,Indtastning!C111,NA())</f>
        <v>#N/A</v>
      </c>
      <c r="E109" t="e">
        <f>+IF(Indtastning!$D111&gt;0,Indtastning!D111,NA())</f>
        <v>#N/A</v>
      </c>
      <c r="F109">
        <f>+IF(Indtastning!F111="p",F108+E109,IF(Indtastning!E111&lt;&gt;"Fill Up",F108,0))</f>
        <v>0</v>
      </c>
      <c r="G109" s="8" t="e">
        <f t="shared" si="13"/>
        <v>#N/A</v>
      </c>
      <c r="H109" t="e">
        <f t="shared" si="15"/>
        <v>#N/A</v>
      </c>
      <c r="I109" s="3">
        <v>107</v>
      </c>
      <c r="J109" s="12" t="e">
        <f t="shared" si="14"/>
        <v>#N/A</v>
      </c>
      <c r="K109" t="e">
        <f t="shared" si="16"/>
        <v>#N/A</v>
      </c>
      <c r="L109" t="e">
        <f t="shared" si="18"/>
        <v>#N/A</v>
      </c>
      <c r="M109" t="e">
        <f t="shared" si="17"/>
        <v>#N/A</v>
      </c>
      <c r="N109" t="e">
        <f t="shared" si="19"/>
        <v>#N/A</v>
      </c>
      <c r="O109" t="e">
        <f>+(K109-K$3)/SUM(L$4:L109)</f>
        <v>#N/A</v>
      </c>
      <c r="P109" s="17" t="e">
        <f t="shared" si="21"/>
        <v>#N/A</v>
      </c>
      <c r="Q109" s="20">
        <f>+Indtastning!J111</f>
        <v>15.625</v>
      </c>
    </row>
    <row r="110" spans="1:17" x14ac:dyDescent="0.2">
      <c r="A110" s="3">
        <f t="shared" si="20"/>
        <v>23</v>
      </c>
      <c r="B110" s="4" t="e">
        <f>+IF(AND(Indtastning!$F112&lt;&gt;"p",Indtastning!$D112&gt;0),Indtastning!A112,NA())</f>
        <v>#N/A</v>
      </c>
      <c r="C110">
        <f>+IF(AND(Indtastning!$F112&lt;&gt;"p",Indtastning!$D112&gt;0),Indtastning!B112,0)</f>
        <v>0</v>
      </c>
      <c r="D110" t="e">
        <f>+IF(Indtastning!$D112&gt;0,Indtastning!C112,NA())</f>
        <v>#N/A</v>
      </c>
      <c r="E110" t="e">
        <f>+IF(Indtastning!$D112&gt;0,Indtastning!D112,NA())</f>
        <v>#N/A</v>
      </c>
      <c r="F110">
        <f>+IF(Indtastning!F112="p",F109+E110,IF(Indtastning!E112&lt;&gt;"Fill Up",F109,0))</f>
        <v>0</v>
      </c>
      <c r="G110" s="8" t="e">
        <f t="shared" si="13"/>
        <v>#N/A</v>
      </c>
      <c r="H110" t="e">
        <f t="shared" si="15"/>
        <v>#N/A</v>
      </c>
      <c r="I110" s="3">
        <v>108</v>
      </c>
      <c r="J110" s="12" t="e">
        <f t="shared" si="14"/>
        <v>#N/A</v>
      </c>
      <c r="K110" t="e">
        <f t="shared" si="16"/>
        <v>#N/A</v>
      </c>
      <c r="L110" t="e">
        <f t="shared" si="18"/>
        <v>#N/A</v>
      </c>
      <c r="M110" t="e">
        <f t="shared" si="17"/>
        <v>#N/A</v>
      </c>
      <c r="N110" t="e">
        <f t="shared" si="19"/>
        <v>#N/A</v>
      </c>
      <c r="O110" t="e">
        <f>+(K110-K$3)/SUM(L$4:L110)</f>
        <v>#N/A</v>
      </c>
      <c r="P110" s="17" t="e">
        <f t="shared" si="21"/>
        <v>#N/A</v>
      </c>
      <c r="Q110" s="20">
        <f>+Indtastning!J112</f>
        <v>18.518518518518519</v>
      </c>
    </row>
    <row r="111" spans="1:17" x14ac:dyDescent="0.2">
      <c r="A111" s="3">
        <f t="shared" si="20"/>
        <v>23</v>
      </c>
      <c r="B111" s="4" t="e">
        <f>+IF(AND(Indtastning!$F113&lt;&gt;"p",Indtastning!$D113&gt;0),Indtastning!A113,NA())</f>
        <v>#N/A</v>
      </c>
      <c r="C111">
        <f>+IF(AND(Indtastning!$F113&lt;&gt;"p",Indtastning!$D113&gt;0),Indtastning!B113,0)</f>
        <v>0</v>
      </c>
      <c r="D111" t="e">
        <f>+IF(Indtastning!$D113&gt;0,Indtastning!C113,NA())</f>
        <v>#N/A</v>
      </c>
      <c r="E111" t="e">
        <f>+IF(Indtastning!$D113&gt;0,Indtastning!D113,NA())</f>
        <v>#N/A</v>
      </c>
      <c r="F111">
        <f>+IF(Indtastning!F113="p",F110+E111,IF(Indtastning!E113&lt;&gt;"Fill Up",F110,0))</f>
        <v>0</v>
      </c>
      <c r="G111" s="8" t="e">
        <f t="shared" si="13"/>
        <v>#N/A</v>
      </c>
      <c r="H111" t="e">
        <f t="shared" si="15"/>
        <v>#N/A</v>
      </c>
      <c r="I111" s="3">
        <v>109</v>
      </c>
      <c r="J111" s="12" t="e">
        <f t="shared" si="14"/>
        <v>#N/A</v>
      </c>
      <c r="K111" t="e">
        <f t="shared" si="16"/>
        <v>#N/A</v>
      </c>
      <c r="L111" t="e">
        <f t="shared" si="18"/>
        <v>#N/A</v>
      </c>
      <c r="M111" t="e">
        <f t="shared" si="17"/>
        <v>#N/A</v>
      </c>
      <c r="N111" t="e">
        <f t="shared" si="19"/>
        <v>#N/A</v>
      </c>
      <c r="O111" t="e">
        <f>+(K111-K$3)/SUM(L$4:L111)</f>
        <v>#N/A</v>
      </c>
      <c r="P111" s="17" t="e">
        <f t="shared" si="21"/>
        <v>#N/A</v>
      </c>
      <c r="Q111" s="20">
        <f>+Indtastning!J113</f>
        <v>17.241379310344829</v>
      </c>
    </row>
    <row r="112" spans="1:17" x14ac:dyDescent="0.2">
      <c r="A112" s="3">
        <f t="shared" si="20"/>
        <v>23</v>
      </c>
      <c r="B112" s="4" t="e">
        <f>+IF(AND(Indtastning!$F114&lt;&gt;"p",Indtastning!$D114&gt;0),Indtastning!A114,NA())</f>
        <v>#N/A</v>
      </c>
      <c r="C112">
        <f>+IF(AND(Indtastning!$F114&lt;&gt;"p",Indtastning!$D114&gt;0),Indtastning!B114,0)</f>
        <v>0</v>
      </c>
      <c r="D112" t="e">
        <f>+IF(Indtastning!$D114&gt;0,Indtastning!C114,NA())</f>
        <v>#N/A</v>
      </c>
      <c r="E112" t="e">
        <f>+IF(Indtastning!$D114&gt;0,Indtastning!D114,NA())</f>
        <v>#N/A</v>
      </c>
      <c r="F112">
        <f>+IF(Indtastning!F114="p",F111+E112,IF(Indtastning!E114&lt;&gt;"Fill Up",F111,0))</f>
        <v>0</v>
      </c>
      <c r="G112" s="8" t="e">
        <f t="shared" si="13"/>
        <v>#N/A</v>
      </c>
      <c r="H112" t="e">
        <f t="shared" si="15"/>
        <v>#N/A</v>
      </c>
      <c r="I112" s="3">
        <v>110</v>
      </c>
      <c r="J112" s="12" t="e">
        <f t="shared" si="14"/>
        <v>#N/A</v>
      </c>
      <c r="K112" t="e">
        <f t="shared" si="16"/>
        <v>#N/A</v>
      </c>
      <c r="L112" t="e">
        <f t="shared" si="18"/>
        <v>#N/A</v>
      </c>
      <c r="M112" t="e">
        <f t="shared" si="17"/>
        <v>#N/A</v>
      </c>
      <c r="N112" t="e">
        <f t="shared" si="19"/>
        <v>#N/A</v>
      </c>
      <c r="O112" t="e">
        <f>+(K112-K$3)/SUM(L$4:L112)</f>
        <v>#N/A</v>
      </c>
      <c r="P112" s="17" t="e">
        <f t="shared" si="21"/>
        <v>#N/A</v>
      </c>
      <c r="Q112" s="20">
        <f>+Indtastning!J114</f>
        <v>15.873015873015873</v>
      </c>
    </row>
    <row r="113" spans="1:17" x14ac:dyDescent="0.2">
      <c r="A113" s="3">
        <f t="shared" si="20"/>
        <v>23</v>
      </c>
      <c r="B113" s="4" t="e">
        <f>+IF(AND(Indtastning!$F115&lt;&gt;"p",Indtastning!$D115&gt;0),Indtastning!A115,NA())</f>
        <v>#N/A</v>
      </c>
      <c r="C113">
        <f>+IF(AND(Indtastning!$F115&lt;&gt;"p",Indtastning!$D115&gt;0),Indtastning!B115,0)</f>
        <v>0</v>
      </c>
      <c r="D113" t="e">
        <f>+IF(Indtastning!$D115&gt;0,Indtastning!C115,NA())</f>
        <v>#N/A</v>
      </c>
      <c r="E113" t="e">
        <f>+IF(Indtastning!$D115&gt;0,Indtastning!D115,NA())</f>
        <v>#N/A</v>
      </c>
      <c r="F113">
        <f>+IF(Indtastning!F115="p",F112+E113,IF(Indtastning!E115&lt;&gt;"Fill Up",F112,0))</f>
        <v>0</v>
      </c>
      <c r="G113" s="8" t="e">
        <f t="shared" si="13"/>
        <v>#N/A</v>
      </c>
      <c r="H113" t="e">
        <f t="shared" si="15"/>
        <v>#N/A</v>
      </c>
      <c r="I113" s="3">
        <v>111</v>
      </c>
      <c r="J113" s="12" t="e">
        <f t="shared" si="14"/>
        <v>#N/A</v>
      </c>
      <c r="K113" t="e">
        <f t="shared" si="16"/>
        <v>#N/A</v>
      </c>
      <c r="L113" t="e">
        <f t="shared" si="18"/>
        <v>#N/A</v>
      </c>
      <c r="M113" t="e">
        <f t="shared" si="17"/>
        <v>#N/A</v>
      </c>
      <c r="N113" t="e">
        <f t="shared" si="19"/>
        <v>#N/A</v>
      </c>
      <c r="O113" t="e">
        <f>+(K113-K$3)/SUM(L$4:L113)</f>
        <v>#N/A</v>
      </c>
      <c r="P113" s="17" t="e">
        <f t="shared" si="21"/>
        <v>#N/A</v>
      </c>
      <c r="Q113" s="20">
        <f>+Indtastning!J115</f>
        <v>15.873015873015873</v>
      </c>
    </row>
    <row r="114" spans="1:17" x14ac:dyDescent="0.2">
      <c r="A114" s="3">
        <f t="shared" si="20"/>
        <v>23</v>
      </c>
      <c r="B114" s="4" t="e">
        <f>+IF(AND(Indtastning!$F116&lt;&gt;"p",Indtastning!$D116&gt;0),Indtastning!A116,NA())</f>
        <v>#N/A</v>
      </c>
      <c r="C114">
        <f>+IF(AND(Indtastning!$F116&lt;&gt;"p",Indtastning!$D116&gt;0),Indtastning!B116,0)</f>
        <v>0</v>
      </c>
      <c r="D114" t="e">
        <f>+IF(Indtastning!$D116&gt;0,Indtastning!C116,NA())</f>
        <v>#N/A</v>
      </c>
      <c r="E114" t="e">
        <f>+IF(Indtastning!$D116&gt;0,Indtastning!D116,NA())</f>
        <v>#N/A</v>
      </c>
      <c r="F114">
        <f>+IF(Indtastning!F116="p",F113+E114,IF(Indtastning!E116&lt;&gt;"Fill Up",F113,0))</f>
        <v>0</v>
      </c>
      <c r="G114" s="8" t="e">
        <f t="shared" si="13"/>
        <v>#N/A</v>
      </c>
      <c r="H114" t="e">
        <f t="shared" si="15"/>
        <v>#N/A</v>
      </c>
      <c r="I114" s="3">
        <v>112</v>
      </c>
      <c r="J114" s="12" t="e">
        <f t="shared" si="14"/>
        <v>#N/A</v>
      </c>
      <c r="K114" t="e">
        <f t="shared" si="16"/>
        <v>#N/A</v>
      </c>
      <c r="L114" t="e">
        <f t="shared" si="18"/>
        <v>#N/A</v>
      </c>
      <c r="M114" t="e">
        <f t="shared" si="17"/>
        <v>#N/A</v>
      </c>
      <c r="N114" t="e">
        <f t="shared" si="19"/>
        <v>#N/A</v>
      </c>
      <c r="O114" t="e">
        <f>+(K114-K$3)/SUM(L$4:L114)</f>
        <v>#N/A</v>
      </c>
      <c r="P114" s="17" t="e">
        <f t="shared" si="21"/>
        <v>#N/A</v>
      </c>
      <c r="Q114" s="20">
        <f>+Indtastning!J116</f>
        <v>15.873015873015873</v>
      </c>
    </row>
    <row r="115" spans="1:17" x14ac:dyDescent="0.2">
      <c r="A115" s="3">
        <f t="shared" si="20"/>
        <v>23</v>
      </c>
      <c r="B115" s="4" t="e">
        <f>+IF(AND(Indtastning!$F117&lt;&gt;"p",Indtastning!$D117&gt;0),Indtastning!A117,NA())</f>
        <v>#N/A</v>
      </c>
      <c r="C115">
        <f>+IF(AND(Indtastning!$F117&lt;&gt;"p",Indtastning!$D117&gt;0),Indtastning!B117,0)</f>
        <v>0</v>
      </c>
      <c r="D115" t="e">
        <f>+IF(Indtastning!$D117&gt;0,Indtastning!C117,NA())</f>
        <v>#N/A</v>
      </c>
      <c r="E115" t="e">
        <f>+IF(Indtastning!$D117&gt;0,Indtastning!D117,NA())</f>
        <v>#N/A</v>
      </c>
      <c r="F115">
        <f>+IF(Indtastning!F117="p",F114+E115,IF(Indtastning!E117&lt;&gt;"Fill Up",F114,0))</f>
        <v>0</v>
      </c>
      <c r="G115" s="8" t="e">
        <f t="shared" si="13"/>
        <v>#N/A</v>
      </c>
      <c r="H115" t="e">
        <f t="shared" si="15"/>
        <v>#N/A</v>
      </c>
      <c r="I115" s="3">
        <v>113</v>
      </c>
      <c r="J115" s="12" t="e">
        <f t="shared" si="14"/>
        <v>#N/A</v>
      </c>
      <c r="K115" t="e">
        <f t="shared" si="16"/>
        <v>#N/A</v>
      </c>
      <c r="L115" t="e">
        <f t="shared" si="18"/>
        <v>#N/A</v>
      </c>
      <c r="M115" t="e">
        <f t="shared" si="17"/>
        <v>#N/A</v>
      </c>
      <c r="N115" t="e">
        <f t="shared" si="19"/>
        <v>#N/A</v>
      </c>
      <c r="O115" t="e">
        <f>+(K115-K$3)/SUM(L$4:L115)</f>
        <v>#N/A</v>
      </c>
      <c r="P115" s="17" t="e">
        <f t="shared" si="21"/>
        <v>#N/A</v>
      </c>
      <c r="Q115" s="20">
        <f>+Indtastning!J117</f>
        <v>16.666666666666668</v>
      </c>
    </row>
    <row r="116" spans="1:17" x14ac:dyDescent="0.2">
      <c r="A116" s="3">
        <f t="shared" si="20"/>
        <v>23</v>
      </c>
      <c r="B116" s="4" t="e">
        <f>+IF(AND(Indtastning!$F118&lt;&gt;"p",Indtastning!$D118&gt;0),Indtastning!A118,NA())</f>
        <v>#N/A</v>
      </c>
      <c r="C116">
        <f>+IF(AND(Indtastning!$F118&lt;&gt;"p",Indtastning!$D118&gt;0),Indtastning!B118,0)</f>
        <v>0</v>
      </c>
      <c r="D116" t="e">
        <f>+IF(Indtastning!$D118&gt;0,Indtastning!C118,NA())</f>
        <v>#N/A</v>
      </c>
      <c r="E116" t="e">
        <f>+IF(Indtastning!$D118&gt;0,Indtastning!D118,NA())</f>
        <v>#N/A</v>
      </c>
      <c r="F116">
        <f>+IF(Indtastning!F118="p",F115+E116,IF(Indtastning!E118&lt;&gt;"Fill Up",F115,0))</f>
        <v>0</v>
      </c>
      <c r="G116" s="8" t="e">
        <f t="shared" si="13"/>
        <v>#N/A</v>
      </c>
      <c r="H116" t="e">
        <f t="shared" si="15"/>
        <v>#N/A</v>
      </c>
      <c r="I116" s="3">
        <v>114</v>
      </c>
      <c r="J116" s="12" t="e">
        <f t="shared" si="14"/>
        <v>#N/A</v>
      </c>
      <c r="K116" t="e">
        <f t="shared" si="16"/>
        <v>#N/A</v>
      </c>
      <c r="L116" t="e">
        <f t="shared" si="18"/>
        <v>#N/A</v>
      </c>
      <c r="M116" t="e">
        <f t="shared" si="17"/>
        <v>#N/A</v>
      </c>
      <c r="N116" t="e">
        <f t="shared" si="19"/>
        <v>#N/A</v>
      </c>
      <c r="O116" t="e">
        <f>+(K116-K$3)/SUM(L$4:L116)</f>
        <v>#N/A</v>
      </c>
      <c r="P116" s="17" t="e">
        <f t="shared" si="21"/>
        <v>#N/A</v>
      </c>
      <c r="Q116" s="20">
        <f>+Indtastning!J118</f>
        <v>16.129032258064516</v>
      </c>
    </row>
    <row r="117" spans="1:17" x14ac:dyDescent="0.2">
      <c r="A117" s="3">
        <f t="shared" si="20"/>
        <v>23</v>
      </c>
      <c r="B117" s="4" t="e">
        <f>+IF(AND(Indtastning!$F119&lt;&gt;"p",Indtastning!$D119&gt;0),Indtastning!A119,NA())</f>
        <v>#N/A</v>
      </c>
      <c r="C117">
        <f>+IF(AND(Indtastning!$F119&lt;&gt;"p",Indtastning!$D119&gt;0),Indtastning!B119,0)</f>
        <v>0</v>
      </c>
      <c r="D117" t="e">
        <f>+IF(Indtastning!$D119&gt;0,Indtastning!C119,NA())</f>
        <v>#N/A</v>
      </c>
      <c r="E117" t="e">
        <f>+IF(Indtastning!$D119&gt;0,Indtastning!D119,NA())</f>
        <v>#N/A</v>
      </c>
      <c r="F117">
        <f>+IF(Indtastning!F119="p",F116+E117,IF(Indtastning!E119&lt;&gt;"Fill Up",F116,0))</f>
        <v>0</v>
      </c>
      <c r="G117" s="8" t="e">
        <f t="shared" si="13"/>
        <v>#N/A</v>
      </c>
      <c r="H117" t="e">
        <f t="shared" si="15"/>
        <v>#N/A</v>
      </c>
      <c r="I117" s="3">
        <v>115</v>
      </c>
      <c r="J117" s="12" t="e">
        <f t="shared" si="14"/>
        <v>#N/A</v>
      </c>
      <c r="K117" t="e">
        <f t="shared" si="16"/>
        <v>#N/A</v>
      </c>
      <c r="L117" t="e">
        <f t="shared" si="18"/>
        <v>#N/A</v>
      </c>
      <c r="M117" t="e">
        <f t="shared" si="17"/>
        <v>#N/A</v>
      </c>
      <c r="N117" t="e">
        <f t="shared" si="19"/>
        <v>#N/A</v>
      </c>
      <c r="O117" t="e">
        <f>+(K117-K$3)/SUM(L$4:L117)</f>
        <v>#N/A</v>
      </c>
      <c r="P117" s="17" t="e">
        <f t="shared" si="21"/>
        <v>#N/A</v>
      </c>
      <c r="Q117" s="20">
        <f>+Indtastning!J119</f>
        <v>17.241379310344829</v>
      </c>
    </row>
    <row r="118" spans="1:17" x14ac:dyDescent="0.2">
      <c r="A118" s="3">
        <f t="shared" si="20"/>
        <v>23</v>
      </c>
      <c r="B118" s="4" t="e">
        <f>+IF(AND(Indtastning!$F120&lt;&gt;"p",Indtastning!$D120&gt;0),Indtastning!A120,NA())</f>
        <v>#N/A</v>
      </c>
      <c r="C118">
        <f>+IF(AND(Indtastning!$F120&lt;&gt;"p",Indtastning!$D120&gt;0),Indtastning!B120,0)</f>
        <v>0</v>
      </c>
      <c r="D118" t="e">
        <f>+IF(Indtastning!$D120&gt;0,Indtastning!C120,NA())</f>
        <v>#N/A</v>
      </c>
      <c r="E118" t="e">
        <f>+IF(Indtastning!$D120&gt;0,Indtastning!D120,NA())</f>
        <v>#N/A</v>
      </c>
      <c r="F118">
        <f>+IF(Indtastning!F120="p",F117+E118,IF(Indtastning!E120&lt;&gt;"Fill Up",F117,0))</f>
        <v>0</v>
      </c>
      <c r="G118" s="8" t="e">
        <f t="shared" si="13"/>
        <v>#N/A</v>
      </c>
      <c r="H118" t="e">
        <f t="shared" si="15"/>
        <v>#N/A</v>
      </c>
      <c r="I118" s="3">
        <v>116</v>
      </c>
      <c r="J118" s="12" t="e">
        <f t="shared" si="14"/>
        <v>#N/A</v>
      </c>
      <c r="K118" t="e">
        <f t="shared" si="16"/>
        <v>#N/A</v>
      </c>
      <c r="L118" t="e">
        <f t="shared" si="18"/>
        <v>#N/A</v>
      </c>
      <c r="M118" t="e">
        <f t="shared" si="17"/>
        <v>#N/A</v>
      </c>
      <c r="N118" t="e">
        <f t="shared" si="19"/>
        <v>#N/A</v>
      </c>
      <c r="O118" t="e">
        <f>+(K118-K$3)/SUM(L$4:L118)</f>
        <v>#N/A</v>
      </c>
      <c r="P118" s="17" t="e">
        <f t="shared" si="21"/>
        <v>#N/A</v>
      </c>
      <c r="Q118" s="20">
        <f>+Indtastning!J120</f>
        <v>16.666666666666668</v>
      </c>
    </row>
    <row r="119" spans="1:17" x14ac:dyDescent="0.2">
      <c r="A119" s="3">
        <f t="shared" si="20"/>
        <v>23</v>
      </c>
      <c r="B119" s="4" t="e">
        <f>+IF(AND(Indtastning!$F121&lt;&gt;"p",Indtastning!$D121&gt;0),Indtastning!A121,NA())</f>
        <v>#N/A</v>
      </c>
      <c r="C119">
        <f>+IF(AND(Indtastning!$F121&lt;&gt;"p",Indtastning!$D121&gt;0),Indtastning!B121,0)</f>
        <v>0</v>
      </c>
      <c r="D119" t="e">
        <f>+IF(Indtastning!$D121&gt;0,Indtastning!C121,NA())</f>
        <v>#N/A</v>
      </c>
      <c r="E119" t="e">
        <f>+IF(Indtastning!$D121&gt;0,Indtastning!D121,NA())</f>
        <v>#N/A</v>
      </c>
      <c r="F119">
        <f>+IF(Indtastning!F121="p",F118+E119,IF(Indtastning!E121&lt;&gt;"Fill Up",F118,0))</f>
        <v>0</v>
      </c>
      <c r="G119" s="8" t="e">
        <f t="shared" si="13"/>
        <v>#N/A</v>
      </c>
      <c r="H119" t="e">
        <f t="shared" si="15"/>
        <v>#N/A</v>
      </c>
      <c r="I119" s="3">
        <v>117</v>
      </c>
      <c r="J119" s="12" t="e">
        <f t="shared" si="14"/>
        <v>#N/A</v>
      </c>
      <c r="K119" t="e">
        <f t="shared" si="16"/>
        <v>#N/A</v>
      </c>
      <c r="L119" t="e">
        <f t="shared" si="18"/>
        <v>#N/A</v>
      </c>
      <c r="M119" t="e">
        <f t="shared" si="17"/>
        <v>#N/A</v>
      </c>
      <c r="N119" t="e">
        <f t="shared" si="19"/>
        <v>#N/A</v>
      </c>
      <c r="O119" t="e">
        <f>+(K119-K$3)/SUM(L$4:L119)</f>
        <v>#N/A</v>
      </c>
      <c r="P119" s="17" t="e">
        <f t="shared" si="21"/>
        <v>#N/A</v>
      </c>
      <c r="Q119" s="20">
        <f>+Indtastning!J121</f>
        <v>16.666666666666668</v>
      </c>
    </row>
    <row r="120" spans="1:17" x14ac:dyDescent="0.2">
      <c r="A120" s="3">
        <f t="shared" si="20"/>
        <v>23</v>
      </c>
      <c r="B120" s="4" t="e">
        <f>+IF(AND(Indtastning!$F122&lt;&gt;"p",Indtastning!$D122&gt;0),Indtastning!A122,NA())</f>
        <v>#N/A</v>
      </c>
      <c r="C120">
        <f>+IF(AND(Indtastning!$F122&lt;&gt;"p",Indtastning!$D122&gt;0),Indtastning!B122,0)</f>
        <v>0</v>
      </c>
      <c r="D120" t="e">
        <f>+IF(Indtastning!$D122&gt;0,Indtastning!C122,NA())</f>
        <v>#N/A</v>
      </c>
      <c r="E120" t="e">
        <f>+IF(Indtastning!$D122&gt;0,Indtastning!D122,NA())</f>
        <v>#N/A</v>
      </c>
      <c r="F120">
        <f>+IF(Indtastning!F122="p",F119+E120,IF(Indtastning!E122&lt;&gt;"Fill Up",F119,0))</f>
        <v>0</v>
      </c>
      <c r="G120" s="8" t="e">
        <f t="shared" si="13"/>
        <v>#N/A</v>
      </c>
      <c r="H120" t="e">
        <f t="shared" si="15"/>
        <v>#N/A</v>
      </c>
      <c r="I120" s="3">
        <v>118</v>
      </c>
      <c r="J120" s="12" t="e">
        <f t="shared" si="14"/>
        <v>#N/A</v>
      </c>
      <c r="K120" t="e">
        <f t="shared" si="16"/>
        <v>#N/A</v>
      </c>
      <c r="L120" t="e">
        <f t="shared" si="18"/>
        <v>#N/A</v>
      </c>
      <c r="M120" t="e">
        <f t="shared" si="17"/>
        <v>#N/A</v>
      </c>
      <c r="N120" t="e">
        <f t="shared" si="19"/>
        <v>#N/A</v>
      </c>
      <c r="O120" t="e">
        <f>+(K120-K$3)/SUM(L$4:L120)</f>
        <v>#N/A</v>
      </c>
      <c r="P120" s="17" t="e">
        <f t="shared" si="21"/>
        <v>#N/A</v>
      </c>
      <c r="Q120" s="20">
        <f>+Indtastning!J122</f>
        <v>18.181818181818183</v>
      </c>
    </row>
    <row r="121" spans="1:17" x14ac:dyDescent="0.2">
      <c r="A121" s="3">
        <f t="shared" si="20"/>
        <v>23</v>
      </c>
      <c r="B121" s="4" t="e">
        <f>+IF(AND(Indtastning!$F123&lt;&gt;"p",Indtastning!$D123&gt;0),Indtastning!A123,NA())</f>
        <v>#N/A</v>
      </c>
      <c r="C121">
        <f>+IF(AND(Indtastning!$F123&lt;&gt;"p",Indtastning!$D123&gt;0),Indtastning!B123,0)</f>
        <v>0</v>
      </c>
      <c r="D121" t="e">
        <f>+IF(Indtastning!$D123&gt;0,Indtastning!C123,NA())</f>
        <v>#N/A</v>
      </c>
      <c r="E121" t="e">
        <f>+IF(Indtastning!$D123&gt;0,Indtastning!D123,NA())</f>
        <v>#N/A</v>
      </c>
      <c r="F121">
        <f>+IF(Indtastning!F123="p",F120+E121,IF(Indtastning!E123&lt;&gt;"Fill Up",F120,0))</f>
        <v>0</v>
      </c>
      <c r="G121" s="8" t="e">
        <f t="shared" si="13"/>
        <v>#N/A</v>
      </c>
      <c r="H121" t="e">
        <f t="shared" si="15"/>
        <v>#N/A</v>
      </c>
      <c r="I121" s="3">
        <v>119</v>
      </c>
      <c r="J121" s="12" t="e">
        <f t="shared" si="14"/>
        <v>#N/A</v>
      </c>
      <c r="K121" t="e">
        <f t="shared" si="16"/>
        <v>#N/A</v>
      </c>
      <c r="L121" t="e">
        <f t="shared" si="18"/>
        <v>#N/A</v>
      </c>
      <c r="M121" t="e">
        <f t="shared" si="17"/>
        <v>#N/A</v>
      </c>
      <c r="N121" t="e">
        <f t="shared" si="19"/>
        <v>#N/A</v>
      </c>
      <c r="O121" t="e">
        <f>+(K121-K$3)/SUM(L$4:L121)</f>
        <v>#N/A</v>
      </c>
      <c r="P121" s="17" t="e">
        <f t="shared" si="21"/>
        <v>#N/A</v>
      </c>
      <c r="Q121" s="20">
        <f>+Indtastning!J123</f>
        <v>17.857142857142858</v>
      </c>
    </row>
    <row r="122" spans="1:17" x14ac:dyDescent="0.2">
      <c r="A122" s="3">
        <f t="shared" si="20"/>
        <v>23</v>
      </c>
      <c r="B122" s="4" t="e">
        <f>+IF(AND(Indtastning!$F124&lt;&gt;"p",Indtastning!$D124&gt;0),Indtastning!A124,NA())</f>
        <v>#N/A</v>
      </c>
      <c r="C122">
        <f>+IF(AND(Indtastning!$F124&lt;&gt;"p",Indtastning!$D124&gt;0),Indtastning!B124,0)</f>
        <v>0</v>
      </c>
      <c r="D122" t="e">
        <f>+IF(Indtastning!$D124&gt;0,Indtastning!C124,NA())</f>
        <v>#N/A</v>
      </c>
      <c r="E122" t="e">
        <f>+IF(Indtastning!$D124&gt;0,Indtastning!D124,NA())</f>
        <v>#N/A</v>
      </c>
      <c r="F122">
        <f>+IF(Indtastning!F124="p",F121+E122,IF(Indtastning!E124&lt;&gt;"Fill Up",F121,0))</f>
        <v>0</v>
      </c>
      <c r="G122" s="8" t="e">
        <f t="shared" si="13"/>
        <v>#N/A</v>
      </c>
      <c r="H122" t="e">
        <f t="shared" si="15"/>
        <v>#N/A</v>
      </c>
      <c r="I122" s="3">
        <v>120</v>
      </c>
      <c r="J122" s="12" t="e">
        <f t="shared" si="14"/>
        <v>#N/A</v>
      </c>
      <c r="K122" t="e">
        <f t="shared" si="16"/>
        <v>#N/A</v>
      </c>
      <c r="L122" t="e">
        <f t="shared" si="18"/>
        <v>#N/A</v>
      </c>
      <c r="M122" t="e">
        <f t="shared" si="17"/>
        <v>#N/A</v>
      </c>
      <c r="N122" t="e">
        <f t="shared" si="19"/>
        <v>#N/A</v>
      </c>
      <c r="O122" t="e">
        <f>+(K122-K$3)/SUM(L$4:L122)</f>
        <v>#N/A</v>
      </c>
      <c r="P122" s="17" t="e">
        <f t="shared" si="21"/>
        <v>#N/A</v>
      </c>
      <c r="Q122" s="20">
        <f>+Indtastning!J124</f>
        <v>16.666666666666668</v>
      </c>
    </row>
    <row r="123" spans="1:17" x14ac:dyDescent="0.2">
      <c r="A123" s="3">
        <f t="shared" si="20"/>
        <v>23</v>
      </c>
      <c r="B123" s="4" t="e">
        <f>+IF(AND(Indtastning!$F125&lt;&gt;"p",Indtastning!$D125&gt;0),Indtastning!A125,NA())</f>
        <v>#N/A</v>
      </c>
      <c r="C123">
        <f>+IF(AND(Indtastning!$F125&lt;&gt;"p",Indtastning!$D125&gt;0),Indtastning!B125,0)</f>
        <v>0</v>
      </c>
      <c r="D123" t="e">
        <f>+IF(Indtastning!$D125&gt;0,Indtastning!C125,NA())</f>
        <v>#N/A</v>
      </c>
      <c r="E123" t="e">
        <f>+IF(Indtastning!$D125&gt;0,Indtastning!D125,NA())</f>
        <v>#N/A</v>
      </c>
      <c r="F123">
        <f>+IF(Indtastning!F125="p",F122+E123,IF(Indtastning!E125&lt;&gt;"Fill Up",F122,0))</f>
        <v>0</v>
      </c>
      <c r="G123" s="8" t="e">
        <f t="shared" si="13"/>
        <v>#N/A</v>
      </c>
      <c r="H123" t="e">
        <f t="shared" si="15"/>
        <v>#N/A</v>
      </c>
      <c r="I123" s="3">
        <v>121</v>
      </c>
      <c r="J123" s="12" t="e">
        <f t="shared" si="14"/>
        <v>#N/A</v>
      </c>
      <c r="K123" t="e">
        <f t="shared" si="16"/>
        <v>#N/A</v>
      </c>
      <c r="L123" t="e">
        <f t="shared" si="18"/>
        <v>#N/A</v>
      </c>
      <c r="M123" t="e">
        <f t="shared" si="17"/>
        <v>#N/A</v>
      </c>
      <c r="N123" t="e">
        <f t="shared" si="19"/>
        <v>#N/A</v>
      </c>
      <c r="O123" t="e">
        <f>+(K123-K$3)/SUM(L$4:L123)</f>
        <v>#N/A</v>
      </c>
      <c r="P123" s="17" t="e">
        <f t="shared" si="21"/>
        <v>#N/A</v>
      </c>
      <c r="Q123" s="20">
        <f>+Indtastning!J125</f>
        <v>18.181818181818183</v>
      </c>
    </row>
    <row r="124" spans="1:17" x14ac:dyDescent="0.2">
      <c r="A124" s="3">
        <f t="shared" si="20"/>
        <v>23</v>
      </c>
      <c r="B124" s="4" t="e">
        <f>+IF(AND(Indtastning!$F126&lt;&gt;"p",Indtastning!$D126&gt;0),Indtastning!A126,NA())</f>
        <v>#N/A</v>
      </c>
      <c r="C124">
        <f>+IF(AND(Indtastning!$F126&lt;&gt;"p",Indtastning!$D126&gt;0),Indtastning!B126,0)</f>
        <v>0</v>
      </c>
      <c r="D124" t="e">
        <f>+IF(Indtastning!$D126&gt;0,Indtastning!C126,NA())</f>
        <v>#N/A</v>
      </c>
      <c r="E124" t="e">
        <f>+IF(Indtastning!$D126&gt;0,Indtastning!D126,NA())</f>
        <v>#N/A</v>
      </c>
      <c r="F124">
        <f>+IF(Indtastning!F126="p",F123+E124,IF(Indtastning!E126&lt;&gt;"Fill Up",F123,0))</f>
        <v>0</v>
      </c>
      <c r="G124" s="8" t="e">
        <f t="shared" si="13"/>
        <v>#N/A</v>
      </c>
      <c r="H124" t="e">
        <f t="shared" si="15"/>
        <v>#N/A</v>
      </c>
      <c r="I124" s="3">
        <v>122</v>
      </c>
      <c r="J124" s="12" t="e">
        <f t="shared" si="14"/>
        <v>#N/A</v>
      </c>
      <c r="K124" t="e">
        <f t="shared" si="16"/>
        <v>#N/A</v>
      </c>
      <c r="L124" t="e">
        <f t="shared" si="18"/>
        <v>#N/A</v>
      </c>
      <c r="M124" t="e">
        <f t="shared" si="17"/>
        <v>#N/A</v>
      </c>
      <c r="N124" t="e">
        <f t="shared" si="19"/>
        <v>#N/A</v>
      </c>
      <c r="O124" t="e">
        <f>+(K124-K$3)/SUM(L$4:L124)</f>
        <v>#N/A</v>
      </c>
      <c r="P124" s="17" t="e">
        <f t="shared" si="21"/>
        <v>#N/A</v>
      </c>
      <c r="Q124" s="20">
        <f>+Indtastning!J126</f>
        <v>16.666666666666668</v>
      </c>
    </row>
    <row r="125" spans="1:17" x14ac:dyDescent="0.2">
      <c r="A125" s="3">
        <f t="shared" si="20"/>
        <v>23</v>
      </c>
      <c r="B125" s="4" t="e">
        <f>+IF(AND(Indtastning!$F127&lt;&gt;"p",Indtastning!$D127&gt;0),Indtastning!A127,NA())</f>
        <v>#N/A</v>
      </c>
      <c r="C125">
        <f>+IF(AND(Indtastning!$F127&lt;&gt;"p",Indtastning!$D127&gt;0),Indtastning!B127,0)</f>
        <v>0</v>
      </c>
      <c r="D125" t="e">
        <f>+IF(Indtastning!$D127&gt;0,Indtastning!C127,NA())</f>
        <v>#N/A</v>
      </c>
      <c r="E125" t="e">
        <f>+IF(Indtastning!$D127&gt;0,Indtastning!D127,NA())</f>
        <v>#N/A</v>
      </c>
      <c r="F125">
        <f>+IF(Indtastning!F127="p",F124+E125,IF(Indtastning!E127&lt;&gt;"Fill Up",F124,0))</f>
        <v>0</v>
      </c>
      <c r="G125" s="8" t="e">
        <f t="shared" si="13"/>
        <v>#N/A</v>
      </c>
      <c r="H125" t="e">
        <f t="shared" si="15"/>
        <v>#N/A</v>
      </c>
      <c r="I125" s="3">
        <v>123</v>
      </c>
      <c r="J125" s="12" t="e">
        <f t="shared" si="14"/>
        <v>#N/A</v>
      </c>
      <c r="K125" t="e">
        <f t="shared" si="16"/>
        <v>#N/A</v>
      </c>
      <c r="L125" t="e">
        <f t="shared" si="18"/>
        <v>#N/A</v>
      </c>
      <c r="M125" t="e">
        <f t="shared" si="17"/>
        <v>#N/A</v>
      </c>
      <c r="N125" t="e">
        <f t="shared" si="19"/>
        <v>#N/A</v>
      </c>
      <c r="O125" t="e">
        <f>+(K125-K$3)/SUM(L$4:L125)</f>
        <v>#N/A</v>
      </c>
      <c r="P125" s="17" t="e">
        <f t="shared" si="21"/>
        <v>#N/A</v>
      </c>
      <c r="Q125" s="20">
        <f>+Indtastning!J127</f>
        <v>15.151515151515152</v>
      </c>
    </row>
    <row r="126" spans="1:17" x14ac:dyDescent="0.2">
      <c r="A126" s="3">
        <f t="shared" si="20"/>
        <v>23</v>
      </c>
      <c r="B126" s="4" t="e">
        <f>+IF(AND(Indtastning!$F128&lt;&gt;"p",Indtastning!$D128&gt;0),Indtastning!A128,NA())</f>
        <v>#N/A</v>
      </c>
      <c r="C126">
        <f>+IF(AND(Indtastning!$F128&lt;&gt;"p",Indtastning!$D128&gt;0),Indtastning!B128,0)</f>
        <v>0</v>
      </c>
      <c r="D126" t="e">
        <f>+IF(Indtastning!$D128&gt;0,Indtastning!C128,NA())</f>
        <v>#N/A</v>
      </c>
      <c r="E126" t="e">
        <f>+IF(Indtastning!$D128&gt;0,Indtastning!D128,NA())</f>
        <v>#N/A</v>
      </c>
      <c r="F126">
        <f>+IF(Indtastning!F128="p",F125+E126,IF(Indtastning!E128&lt;&gt;"Fill Up",F125,0))</f>
        <v>0</v>
      </c>
      <c r="G126" s="8" t="e">
        <f t="shared" si="13"/>
        <v>#N/A</v>
      </c>
      <c r="H126" t="e">
        <f t="shared" si="15"/>
        <v>#N/A</v>
      </c>
      <c r="I126" s="3">
        <v>124</v>
      </c>
      <c r="J126" s="12" t="e">
        <f t="shared" si="14"/>
        <v>#N/A</v>
      </c>
      <c r="K126" t="e">
        <f t="shared" si="16"/>
        <v>#N/A</v>
      </c>
      <c r="L126" t="e">
        <f t="shared" si="18"/>
        <v>#N/A</v>
      </c>
      <c r="M126" t="e">
        <f t="shared" si="17"/>
        <v>#N/A</v>
      </c>
      <c r="N126" t="e">
        <f t="shared" si="19"/>
        <v>#N/A</v>
      </c>
      <c r="O126" t="e">
        <f>+(K126-K$3)/SUM(L$4:L126)</f>
        <v>#N/A</v>
      </c>
      <c r="P126" s="17" t="e">
        <f t="shared" si="21"/>
        <v>#N/A</v>
      </c>
      <c r="Q126" s="20">
        <f>+Indtastning!J128</f>
        <v>15.151515151515152</v>
      </c>
    </row>
    <row r="127" spans="1:17" x14ac:dyDescent="0.2">
      <c r="A127" s="3">
        <f t="shared" si="20"/>
        <v>23</v>
      </c>
      <c r="B127" s="4" t="e">
        <f>+IF(AND(Indtastning!$F129&lt;&gt;"p",Indtastning!$D129&gt;0),Indtastning!A129,NA())</f>
        <v>#N/A</v>
      </c>
      <c r="C127">
        <f>+IF(AND(Indtastning!$F129&lt;&gt;"p",Indtastning!$D129&gt;0),Indtastning!B129,0)</f>
        <v>0</v>
      </c>
      <c r="D127" t="e">
        <f>+IF(Indtastning!$D129&gt;0,Indtastning!C129,NA())</f>
        <v>#N/A</v>
      </c>
      <c r="E127" t="e">
        <f>+IF(Indtastning!$D129&gt;0,Indtastning!D129,NA())</f>
        <v>#N/A</v>
      </c>
      <c r="F127">
        <f>+IF(Indtastning!F129="p",F126+E127,IF(Indtastning!E129&lt;&gt;"Fill Up",F126,0))</f>
        <v>0</v>
      </c>
      <c r="G127" s="8" t="e">
        <f t="shared" si="13"/>
        <v>#N/A</v>
      </c>
      <c r="H127" t="e">
        <f t="shared" si="15"/>
        <v>#N/A</v>
      </c>
      <c r="I127" s="3">
        <v>125</v>
      </c>
      <c r="J127" s="12" t="e">
        <f t="shared" si="14"/>
        <v>#N/A</v>
      </c>
      <c r="K127" t="e">
        <f t="shared" si="16"/>
        <v>#N/A</v>
      </c>
      <c r="L127" t="e">
        <f t="shared" si="18"/>
        <v>#N/A</v>
      </c>
      <c r="M127" t="e">
        <f t="shared" si="17"/>
        <v>#N/A</v>
      </c>
      <c r="N127" t="e">
        <f t="shared" si="19"/>
        <v>#N/A</v>
      </c>
      <c r="O127" t="e">
        <f>+(K127-K$3)/SUM(L$4:L127)</f>
        <v>#N/A</v>
      </c>
      <c r="P127" s="17" t="e">
        <f t="shared" si="21"/>
        <v>#N/A</v>
      </c>
      <c r="Q127" s="20">
        <f>+Indtastning!J129</f>
        <v>15.873015873015873</v>
      </c>
    </row>
    <row r="128" spans="1:17" x14ac:dyDescent="0.2">
      <c r="A128" s="3">
        <f t="shared" si="20"/>
        <v>23</v>
      </c>
      <c r="B128" s="4" t="e">
        <f>+IF(AND(Indtastning!$F130&lt;&gt;"p",Indtastning!$D130&gt;0),Indtastning!A130,NA())</f>
        <v>#N/A</v>
      </c>
      <c r="C128">
        <f>+IF(AND(Indtastning!$F130&lt;&gt;"p",Indtastning!$D130&gt;0),Indtastning!B130,0)</f>
        <v>0</v>
      </c>
      <c r="D128" t="e">
        <f>+IF(Indtastning!$D130&gt;0,Indtastning!C130,NA())</f>
        <v>#N/A</v>
      </c>
      <c r="E128" t="e">
        <f>+IF(Indtastning!$D130&gt;0,Indtastning!D130,NA())</f>
        <v>#N/A</v>
      </c>
      <c r="F128">
        <f>+IF(Indtastning!F130="p",F127+E128,IF(Indtastning!E130&lt;&gt;"Fill Up",F127,0))</f>
        <v>0</v>
      </c>
      <c r="G128" s="8" t="e">
        <f t="shared" si="13"/>
        <v>#N/A</v>
      </c>
      <c r="H128" t="e">
        <f t="shared" si="15"/>
        <v>#N/A</v>
      </c>
      <c r="I128" s="3">
        <v>126</v>
      </c>
      <c r="J128" s="12" t="e">
        <f t="shared" si="14"/>
        <v>#N/A</v>
      </c>
      <c r="K128" t="e">
        <f t="shared" si="16"/>
        <v>#N/A</v>
      </c>
      <c r="L128" t="e">
        <f t="shared" si="18"/>
        <v>#N/A</v>
      </c>
      <c r="M128" t="e">
        <f t="shared" si="17"/>
        <v>#N/A</v>
      </c>
      <c r="N128" t="e">
        <f t="shared" si="19"/>
        <v>#N/A</v>
      </c>
      <c r="O128" t="e">
        <f>+(K128-K$3)/SUM(L$4:L128)</f>
        <v>#N/A</v>
      </c>
      <c r="P128" s="17" t="e">
        <f t="shared" si="21"/>
        <v>#N/A</v>
      </c>
      <c r="Q128" s="20">
        <f>+Indtastning!J130</f>
        <v>16.666666666666668</v>
      </c>
    </row>
    <row r="129" spans="1:17" x14ac:dyDescent="0.2">
      <c r="A129" s="3">
        <f t="shared" si="20"/>
        <v>23</v>
      </c>
      <c r="B129" s="4" t="e">
        <f>+IF(AND(Indtastning!$F131&lt;&gt;"p",Indtastning!$D131&gt;0),Indtastning!A131,NA())</f>
        <v>#N/A</v>
      </c>
      <c r="C129">
        <f>+IF(AND(Indtastning!$F131&lt;&gt;"p",Indtastning!$D131&gt;0),Indtastning!B131,0)</f>
        <v>0</v>
      </c>
      <c r="D129" t="e">
        <f>+IF(Indtastning!$D131&gt;0,Indtastning!C131,NA())</f>
        <v>#N/A</v>
      </c>
      <c r="E129" t="e">
        <f>+IF(Indtastning!$D131&gt;0,Indtastning!D131,NA())</f>
        <v>#N/A</v>
      </c>
      <c r="F129">
        <f>+IF(Indtastning!F131="p",F128+E129,IF(Indtastning!E131&lt;&gt;"Fill Up",F128,0))</f>
        <v>0</v>
      </c>
      <c r="G129" s="8" t="e">
        <f t="shared" si="13"/>
        <v>#N/A</v>
      </c>
      <c r="H129" t="e">
        <f t="shared" si="15"/>
        <v>#N/A</v>
      </c>
      <c r="I129" s="3">
        <v>127</v>
      </c>
      <c r="J129" s="12" t="e">
        <f t="shared" si="14"/>
        <v>#N/A</v>
      </c>
      <c r="K129" t="e">
        <f t="shared" si="16"/>
        <v>#N/A</v>
      </c>
      <c r="L129" t="e">
        <f t="shared" si="18"/>
        <v>#N/A</v>
      </c>
      <c r="M129" t="e">
        <f t="shared" si="17"/>
        <v>#N/A</v>
      </c>
      <c r="N129" t="e">
        <f t="shared" si="19"/>
        <v>#N/A</v>
      </c>
      <c r="O129" t="e">
        <f>+(K129-K$3)/SUM(L$4:L129)</f>
        <v>#N/A</v>
      </c>
      <c r="P129" s="17" t="e">
        <f t="shared" si="21"/>
        <v>#N/A</v>
      </c>
      <c r="Q129" s="20">
        <f>+Indtastning!J131</f>
        <v>17.241379310344829</v>
      </c>
    </row>
    <row r="130" spans="1:17" x14ac:dyDescent="0.2">
      <c r="A130" s="3">
        <f t="shared" si="20"/>
        <v>23</v>
      </c>
      <c r="B130" s="4" t="e">
        <f>+IF(AND(Indtastning!$F132&lt;&gt;"p",Indtastning!$D132&gt;0),Indtastning!A132,NA())</f>
        <v>#N/A</v>
      </c>
      <c r="C130">
        <f>+IF(AND(Indtastning!$F132&lt;&gt;"p",Indtastning!$D132&gt;0),Indtastning!B132,0)</f>
        <v>0</v>
      </c>
      <c r="D130" t="e">
        <f>+IF(Indtastning!$D132&gt;0,Indtastning!C132,NA())</f>
        <v>#N/A</v>
      </c>
      <c r="E130" t="e">
        <f>+IF(Indtastning!$D132&gt;0,Indtastning!D132,NA())</f>
        <v>#N/A</v>
      </c>
      <c r="F130">
        <f>+IF(Indtastning!F132="p",F129+E130,IF(Indtastning!E132&lt;&gt;"Fill Up",F129,0))</f>
        <v>0</v>
      </c>
      <c r="G130" s="8" t="e">
        <f t="shared" si="13"/>
        <v>#N/A</v>
      </c>
      <c r="H130" t="e">
        <f t="shared" si="15"/>
        <v>#N/A</v>
      </c>
      <c r="I130" s="3">
        <v>128</v>
      </c>
      <c r="J130" s="12" t="e">
        <f t="shared" si="14"/>
        <v>#N/A</v>
      </c>
      <c r="K130" t="e">
        <f t="shared" si="16"/>
        <v>#N/A</v>
      </c>
      <c r="L130" t="e">
        <f t="shared" si="18"/>
        <v>#N/A</v>
      </c>
      <c r="M130" t="e">
        <f t="shared" si="17"/>
        <v>#N/A</v>
      </c>
      <c r="N130" t="e">
        <f t="shared" si="19"/>
        <v>#N/A</v>
      </c>
      <c r="O130" t="e">
        <f>+(K130-K$3)/SUM(L$4:L130)</f>
        <v>#N/A</v>
      </c>
      <c r="P130" s="17" t="e">
        <f t="shared" si="21"/>
        <v>#N/A</v>
      </c>
      <c r="Q130" s="20">
        <f>+Indtastning!J132</f>
        <v>16.129032258064516</v>
      </c>
    </row>
    <row r="131" spans="1:17" x14ac:dyDescent="0.2">
      <c r="A131" s="3">
        <f t="shared" si="20"/>
        <v>23</v>
      </c>
      <c r="B131" s="4" t="e">
        <f>+IF(AND(Indtastning!$F133&lt;&gt;"p",Indtastning!$D133&gt;0),Indtastning!A133,NA())</f>
        <v>#N/A</v>
      </c>
      <c r="C131">
        <f>+IF(AND(Indtastning!$F133&lt;&gt;"p",Indtastning!$D133&gt;0),Indtastning!B133,0)</f>
        <v>0</v>
      </c>
      <c r="D131" t="e">
        <f>+IF(Indtastning!$D133&gt;0,Indtastning!C133,NA())</f>
        <v>#N/A</v>
      </c>
      <c r="E131" t="e">
        <f>+IF(Indtastning!$D133&gt;0,Indtastning!D133,NA())</f>
        <v>#N/A</v>
      </c>
      <c r="F131">
        <f>+IF(Indtastning!F133="p",F130+E131,IF(Indtastning!E133&lt;&gt;"Fill Up",F130,0))</f>
        <v>0</v>
      </c>
      <c r="G131" s="8" t="e">
        <f t="shared" ref="G131:G194" si="22">+(E131+F130)*IF($C131&gt;0,1,0)</f>
        <v>#N/A</v>
      </c>
      <c r="H131" t="e">
        <f t="shared" si="15"/>
        <v>#N/A</v>
      </c>
      <c r="I131" s="3">
        <v>129</v>
      </c>
      <c r="J131" s="12" t="e">
        <f t="shared" ref="J131:J194" si="23">VLOOKUP($I131,data,2,FALSE)</f>
        <v>#N/A</v>
      </c>
      <c r="K131" t="e">
        <f t="shared" si="16"/>
        <v>#N/A</v>
      </c>
      <c r="L131" t="e">
        <f t="shared" si="18"/>
        <v>#N/A</v>
      </c>
      <c r="M131" t="e">
        <f t="shared" si="17"/>
        <v>#N/A</v>
      </c>
      <c r="N131" t="e">
        <f t="shared" si="19"/>
        <v>#N/A</v>
      </c>
      <c r="O131" t="e">
        <f>+(K131-K$3)/SUM(L$4:L131)</f>
        <v>#N/A</v>
      </c>
      <c r="P131" s="17" t="e">
        <f t="shared" si="21"/>
        <v>#N/A</v>
      </c>
      <c r="Q131" s="20">
        <f>+Indtastning!J133</f>
        <v>16.393442622950822</v>
      </c>
    </row>
    <row r="132" spans="1:17" x14ac:dyDescent="0.2">
      <c r="A132" s="3">
        <f t="shared" si="20"/>
        <v>23</v>
      </c>
      <c r="B132" s="4" t="e">
        <f>+IF(AND(Indtastning!$F134&lt;&gt;"p",Indtastning!$D134&gt;0),Indtastning!A134,NA())</f>
        <v>#N/A</v>
      </c>
      <c r="C132">
        <f>+IF(AND(Indtastning!$F134&lt;&gt;"p",Indtastning!$D134&gt;0),Indtastning!B134,0)</f>
        <v>0</v>
      </c>
      <c r="D132" t="e">
        <f>+IF(Indtastning!$D134&gt;0,Indtastning!C134,NA())</f>
        <v>#N/A</v>
      </c>
      <c r="E132" t="e">
        <f>+IF(Indtastning!$D134&gt;0,Indtastning!D134,NA())</f>
        <v>#N/A</v>
      </c>
      <c r="F132">
        <f>+IF(Indtastning!F134="p",F131+E132,IF(Indtastning!E134&lt;&gt;"Fill Up",F131,0))</f>
        <v>0</v>
      </c>
      <c r="G132" s="8" t="e">
        <f t="shared" si="22"/>
        <v>#N/A</v>
      </c>
      <c r="H132" t="e">
        <f t="shared" ref="H132:H195" si="24">+D132/E132</f>
        <v>#N/A</v>
      </c>
      <c r="I132" s="3">
        <v>130</v>
      </c>
      <c r="J132" s="12" t="e">
        <f t="shared" si="23"/>
        <v>#N/A</v>
      </c>
      <c r="K132" t="e">
        <f t="shared" ref="K132:K195" si="25">VLOOKUP($I132,data,3,FALSE)</f>
        <v>#N/A</v>
      </c>
      <c r="L132" t="e">
        <f t="shared" si="18"/>
        <v>#N/A</v>
      </c>
      <c r="M132" t="e">
        <f t="shared" ref="M132:M195" si="26">+K132</f>
        <v>#N/A</v>
      </c>
      <c r="N132" t="e">
        <f t="shared" si="19"/>
        <v>#N/A</v>
      </c>
      <c r="O132" t="e">
        <f>+(K132-K$3)/SUM(L$4:L132)</f>
        <v>#N/A</v>
      </c>
      <c r="P132" s="17" t="e">
        <f t="shared" si="21"/>
        <v>#N/A</v>
      </c>
      <c r="Q132" s="20">
        <f>+Indtastning!J134</f>
        <v>17.241379310344829</v>
      </c>
    </row>
    <row r="133" spans="1:17" x14ac:dyDescent="0.2">
      <c r="A133" s="3">
        <f t="shared" si="20"/>
        <v>23</v>
      </c>
      <c r="B133" s="4" t="e">
        <f>+IF(AND(Indtastning!$F135&lt;&gt;"p",Indtastning!$D135&gt;0),Indtastning!A135,NA())</f>
        <v>#N/A</v>
      </c>
      <c r="C133">
        <f>+IF(AND(Indtastning!$F135&lt;&gt;"p",Indtastning!$D135&gt;0),Indtastning!B135,0)</f>
        <v>0</v>
      </c>
      <c r="D133" t="e">
        <f>+IF(Indtastning!$D135&gt;0,Indtastning!C135,NA())</f>
        <v>#N/A</v>
      </c>
      <c r="E133" t="e">
        <f>+IF(Indtastning!$D135&gt;0,Indtastning!D135,NA())</f>
        <v>#N/A</v>
      </c>
      <c r="F133">
        <f>+IF(Indtastning!F135="p",F132+E133,IF(Indtastning!E135&lt;&gt;"Fill Up",F132,0))</f>
        <v>0</v>
      </c>
      <c r="G133" s="8" t="e">
        <f t="shared" si="22"/>
        <v>#N/A</v>
      </c>
      <c r="H133" t="e">
        <f t="shared" si="24"/>
        <v>#N/A</v>
      </c>
      <c r="I133" s="3">
        <v>131</v>
      </c>
      <c r="J133" s="12" t="e">
        <f t="shared" si="23"/>
        <v>#N/A</v>
      </c>
      <c r="K133" t="e">
        <f t="shared" si="25"/>
        <v>#N/A</v>
      </c>
      <c r="L133" t="e">
        <f t="shared" ref="L133:L196" si="27">VLOOKUP($I133,data,7,FALSE)</f>
        <v>#N/A</v>
      </c>
      <c r="M133" t="e">
        <f t="shared" si="26"/>
        <v>#N/A</v>
      </c>
      <c r="N133" t="e">
        <f t="shared" ref="N133:N196" si="28">+(K133-K132)/L133</f>
        <v>#N/A</v>
      </c>
      <c r="O133" t="e">
        <f>+(K133-K$3)/SUM(L$4:L133)</f>
        <v>#N/A</v>
      </c>
      <c r="P133" s="17" t="e">
        <f t="shared" si="21"/>
        <v>#N/A</v>
      </c>
      <c r="Q133" s="20">
        <f>+Indtastning!J135</f>
        <v>16.949152542372879</v>
      </c>
    </row>
    <row r="134" spans="1:17" x14ac:dyDescent="0.2">
      <c r="A134" s="3">
        <f t="shared" si="20"/>
        <v>23</v>
      </c>
      <c r="B134" s="4" t="e">
        <f>+IF(AND(Indtastning!$F136&lt;&gt;"p",Indtastning!$D136&gt;0),Indtastning!A136,NA())</f>
        <v>#N/A</v>
      </c>
      <c r="C134">
        <f>+IF(AND(Indtastning!$F136&lt;&gt;"p",Indtastning!$D136&gt;0),Indtastning!B136,0)</f>
        <v>0</v>
      </c>
      <c r="D134" t="e">
        <f>+IF(Indtastning!$D136&gt;0,Indtastning!C136,NA())</f>
        <v>#N/A</v>
      </c>
      <c r="E134" t="e">
        <f>+IF(Indtastning!$D136&gt;0,Indtastning!D136,NA())</f>
        <v>#N/A</v>
      </c>
      <c r="F134">
        <f>+IF(Indtastning!F136="p",F133+E134,IF(Indtastning!E136&lt;&gt;"Fill Up",F133,0))</f>
        <v>0</v>
      </c>
      <c r="G134" s="8" t="e">
        <f t="shared" si="22"/>
        <v>#N/A</v>
      </c>
      <c r="H134" t="e">
        <f t="shared" si="24"/>
        <v>#N/A</v>
      </c>
      <c r="I134" s="3">
        <v>132</v>
      </c>
      <c r="J134" s="12" t="e">
        <f t="shared" si="23"/>
        <v>#N/A</v>
      </c>
      <c r="K134" t="e">
        <f t="shared" si="25"/>
        <v>#N/A</v>
      </c>
      <c r="L134" t="e">
        <f t="shared" si="27"/>
        <v>#N/A</v>
      </c>
      <c r="M134" t="e">
        <f t="shared" si="26"/>
        <v>#N/A</v>
      </c>
      <c r="N134" t="e">
        <f t="shared" si="28"/>
        <v>#N/A</v>
      </c>
      <c r="O134" t="e">
        <f>+(K134-K$3)/SUM(L$4:L134)</f>
        <v>#N/A</v>
      </c>
      <c r="P134" s="17" t="e">
        <f t="shared" si="21"/>
        <v>#N/A</v>
      </c>
      <c r="Q134" s="20">
        <f>+Indtastning!J136</f>
        <v>16.129032258064516</v>
      </c>
    </row>
    <row r="135" spans="1:17" x14ac:dyDescent="0.2">
      <c r="A135" s="3">
        <f t="shared" si="20"/>
        <v>23</v>
      </c>
      <c r="B135" s="4" t="e">
        <f>+IF(AND(Indtastning!$F137&lt;&gt;"p",Indtastning!$D137&gt;0),Indtastning!A137,NA())</f>
        <v>#N/A</v>
      </c>
      <c r="C135">
        <f>+IF(AND(Indtastning!$F137&lt;&gt;"p",Indtastning!$D137&gt;0),Indtastning!B137,0)</f>
        <v>0</v>
      </c>
      <c r="D135" t="e">
        <f>+IF(Indtastning!$D137&gt;0,Indtastning!C137,NA())</f>
        <v>#N/A</v>
      </c>
      <c r="E135" t="e">
        <f>+IF(Indtastning!$D137&gt;0,Indtastning!D137,NA())</f>
        <v>#N/A</v>
      </c>
      <c r="F135">
        <f>+IF(Indtastning!F137="p",F134+E135,IF(Indtastning!E137&lt;&gt;"Fill Up",F134,0))</f>
        <v>0</v>
      </c>
      <c r="G135" s="8" t="e">
        <f t="shared" si="22"/>
        <v>#N/A</v>
      </c>
      <c r="H135" t="e">
        <f t="shared" si="24"/>
        <v>#N/A</v>
      </c>
      <c r="I135" s="3">
        <v>133</v>
      </c>
      <c r="J135" s="12" t="e">
        <f t="shared" si="23"/>
        <v>#N/A</v>
      </c>
      <c r="K135" t="e">
        <f t="shared" si="25"/>
        <v>#N/A</v>
      </c>
      <c r="L135" t="e">
        <f t="shared" si="27"/>
        <v>#N/A</v>
      </c>
      <c r="M135" t="e">
        <f t="shared" si="26"/>
        <v>#N/A</v>
      </c>
      <c r="N135" t="e">
        <f t="shared" si="28"/>
        <v>#N/A</v>
      </c>
      <c r="O135" t="e">
        <f>+(K135-K$3)/SUM(L$4:L135)</f>
        <v>#N/A</v>
      </c>
      <c r="P135" s="17" t="e">
        <f t="shared" si="21"/>
        <v>#N/A</v>
      </c>
      <c r="Q135" s="20">
        <f>+Indtastning!J137</f>
        <v>15.384615384615385</v>
      </c>
    </row>
    <row r="136" spans="1:17" x14ac:dyDescent="0.2">
      <c r="A136" s="3">
        <f t="shared" si="20"/>
        <v>23</v>
      </c>
      <c r="B136" s="4" t="e">
        <f>+IF(AND(Indtastning!$F138&lt;&gt;"p",Indtastning!$D138&gt;0),Indtastning!A138,NA())</f>
        <v>#N/A</v>
      </c>
      <c r="C136">
        <f>+IF(AND(Indtastning!$F138&lt;&gt;"p",Indtastning!$D138&gt;0),Indtastning!B138,0)</f>
        <v>0</v>
      </c>
      <c r="D136" t="e">
        <f>+IF(Indtastning!$D138&gt;0,Indtastning!C138,NA())</f>
        <v>#N/A</v>
      </c>
      <c r="E136" t="e">
        <f>+IF(Indtastning!$D138&gt;0,Indtastning!D138,NA())</f>
        <v>#N/A</v>
      </c>
      <c r="F136">
        <f>+IF(Indtastning!F138="p",F135+E136,IF(Indtastning!E138&lt;&gt;"Fill Up",F135,0))</f>
        <v>0</v>
      </c>
      <c r="G136" s="8" t="e">
        <f t="shared" si="22"/>
        <v>#N/A</v>
      </c>
      <c r="H136" t="e">
        <f t="shared" si="24"/>
        <v>#N/A</v>
      </c>
      <c r="I136" s="3">
        <v>134</v>
      </c>
      <c r="J136" s="12" t="e">
        <f t="shared" si="23"/>
        <v>#N/A</v>
      </c>
      <c r="K136" t="e">
        <f t="shared" si="25"/>
        <v>#N/A</v>
      </c>
      <c r="L136" t="e">
        <f t="shared" si="27"/>
        <v>#N/A</v>
      </c>
      <c r="M136" t="e">
        <f t="shared" si="26"/>
        <v>#N/A</v>
      </c>
      <c r="N136" t="e">
        <f t="shared" si="28"/>
        <v>#N/A</v>
      </c>
      <c r="O136" t="e">
        <f>+(K136-K$3)/SUM(L$4:L136)</f>
        <v>#N/A</v>
      </c>
      <c r="P136" s="17" t="e">
        <f t="shared" si="21"/>
        <v>#N/A</v>
      </c>
      <c r="Q136" s="20">
        <f>+Indtastning!J138</f>
        <v>16.129032258064516</v>
      </c>
    </row>
    <row r="137" spans="1:17" x14ac:dyDescent="0.2">
      <c r="A137" s="3">
        <f t="shared" si="20"/>
        <v>23</v>
      </c>
      <c r="B137" s="4" t="e">
        <f>+IF(AND(Indtastning!$F139&lt;&gt;"p",Indtastning!$D139&gt;0),Indtastning!A139,NA())</f>
        <v>#N/A</v>
      </c>
      <c r="C137">
        <f>+IF(AND(Indtastning!$F139&lt;&gt;"p",Indtastning!$D139&gt;0),Indtastning!B139,0)</f>
        <v>0</v>
      </c>
      <c r="D137" t="e">
        <f>+IF(Indtastning!$D139&gt;0,Indtastning!C139,NA())</f>
        <v>#N/A</v>
      </c>
      <c r="E137" t="e">
        <f>+IF(Indtastning!$D139&gt;0,Indtastning!D139,NA())</f>
        <v>#N/A</v>
      </c>
      <c r="F137">
        <f>+IF(Indtastning!F139="p",F136+E137,IF(Indtastning!E139&lt;&gt;"Fill Up",F136,0))</f>
        <v>0</v>
      </c>
      <c r="G137" s="8" t="e">
        <f t="shared" si="22"/>
        <v>#N/A</v>
      </c>
      <c r="H137" t="e">
        <f t="shared" si="24"/>
        <v>#N/A</v>
      </c>
      <c r="I137" s="3">
        <v>135</v>
      </c>
      <c r="J137" s="12" t="e">
        <f t="shared" si="23"/>
        <v>#N/A</v>
      </c>
      <c r="K137" t="e">
        <f t="shared" si="25"/>
        <v>#N/A</v>
      </c>
      <c r="L137" t="e">
        <f t="shared" si="27"/>
        <v>#N/A</v>
      </c>
      <c r="M137" t="e">
        <f t="shared" si="26"/>
        <v>#N/A</v>
      </c>
      <c r="N137" t="e">
        <f t="shared" si="28"/>
        <v>#N/A</v>
      </c>
      <c r="O137" t="e">
        <f>+(K137-K$3)/SUM(L$4:L137)</f>
        <v>#N/A</v>
      </c>
      <c r="P137" s="17" t="e">
        <f t="shared" si="21"/>
        <v>#N/A</v>
      </c>
      <c r="Q137" s="20">
        <f>+Indtastning!J139</f>
        <v>15.384615384615385</v>
      </c>
    </row>
    <row r="138" spans="1:17" x14ac:dyDescent="0.2">
      <c r="A138" s="3">
        <f t="shared" si="20"/>
        <v>23</v>
      </c>
      <c r="B138" s="4" t="e">
        <f>+IF(AND(Indtastning!$F140&lt;&gt;"p",Indtastning!$D140&gt;0),Indtastning!A140,NA())</f>
        <v>#N/A</v>
      </c>
      <c r="C138">
        <f>+IF(AND(Indtastning!$F140&lt;&gt;"p",Indtastning!$D140&gt;0),Indtastning!B140,0)</f>
        <v>0</v>
      </c>
      <c r="D138" t="e">
        <f>+IF(Indtastning!$D140&gt;0,Indtastning!C140,NA())</f>
        <v>#N/A</v>
      </c>
      <c r="E138" t="e">
        <f>+IF(Indtastning!$D140&gt;0,Indtastning!D140,NA())</f>
        <v>#N/A</v>
      </c>
      <c r="F138">
        <f>+IF(Indtastning!F140="p",F137+E138,IF(Indtastning!E140&lt;&gt;"Fill Up",F137,0))</f>
        <v>0</v>
      </c>
      <c r="G138" s="8" t="e">
        <f t="shared" si="22"/>
        <v>#N/A</v>
      </c>
      <c r="H138" t="e">
        <f t="shared" si="24"/>
        <v>#N/A</v>
      </c>
      <c r="I138" s="3">
        <v>136</v>
      </c>
      <c r="J138" s="12" t="e">
        <f t="shared" si="23"/>
        <v>#N/A</v>
      </c>
      <c r="K138" t="e">
        <f t="shared" si="25"/>
        <v>#N/A</v>
      </c>
      <c r="L138" t="e">
        <f t="shared" si="27"/>
        <v>#N/A</v>
      </c>
      <c r="M138" t="e">
        <f t="shared" si="26"/>
        <v>#N/A</v>
      </c>
      <c r="N138" t="e">
        <f t="shared" si="28"/>
        <v>#N/A</v>
      </c>
      <c r="O138" t="e">
        <f>+(K138-K$3)/SUM(L$4:L138)</f>
        <v>#N/A</v>
      </c>
      <c r="P138" s="17" t="e">
        <f t="shared" si="21"/>
        <v>#N/A</v>
      </c>
      <c r="Q138" s="20">
        <f>+Indtastning!J140</f>
        <v>14.492753623188404</v>
      </c>
    </row>
    <row r="139" spans="1:17" x14ac:dyDescent="0.2">
      <c r="A139" s="3">
        <f t="shared" si="20"/>
        <v>23</v>
      </c>
      <c r="B139" s="4" t="e">
        <f>+IF(AND(Indtastning!$F141&lt;&gt;"p",Indtastning!$D141&gt;0),Indtastning!A141,NA())</f>
        <v>#N/A</v>
      </c>
      <c r="C139">
        <f>+IF(AND(Indtastning!$F141&lt;&gt;"p",Indtastning!$D141&gt;0),Indtastning!B141,0)</f>
        <v>0</v>
      </c>
      <c r="D139" t="e">
        <f>+IF(Indtastning!$D141&gt;0,Indtastning!C141,NA())</f>
        <v>#N/A</v>
      </c>
      <c r="E139" t="e">
        <f>+IF(Indtastning!$D141&gt;0,Indtastning!D141,NA())</f>
        <v>#N/A</v>
      </c>
      <c r="F139">
        <f>+IF(Indtastning!F141="p",F138+E139,IF(Indtastning!E141&lt;&gt;"Fill Up",F138,0))</f>
        <v>0</v>
      </c>
      <c r="G139" s="8" t="e">
        <f t="shared" si="22"/>
        <v>#N/A</v>
      </c>
      <c r="H139" t="e">
        <f t="shared" si="24"/>
        <v>#N/A</v>
      </c>
      <c r="I139" s="3">
        <v>137</v>
      </c>
      <c r="J139" s="12" t="e">
        <f t="shared" si="23"/>
        <v>#N/A</v>
      </c>
      <c r="K139" t="e">
        <f t="shared" si="25"/>
        <v>#N/A</v>
      </c>
      <c r="L139" t="e">
        <f t="shared" si="27"/>
        <v>#N/A</v>
      </c>
      <c r="M139" t="e">
        <f t="shared" si="26"/>
        <v>#N/A</v>
      </c>
      <c r="N139" t="e">
        <f t="shared" si="28"/>
        <v>#N/A</v>
      </c>
      <c r="O139" t="e">
        <f>+(K139-K$3)/SUM(L$4:L139)</f>
        <v>#N/A</v>
      </c>
      <c r="P139" s="17" t="e">
        <f t="shared" si="21"/>
        <v>#N/A</v>
      </c>
      <c r="Q139" s="20">
        <f>+Indtastning!J141</f>
        <v>15.625</v>
      </c>
    </row>
    <row r="140" spans="1:17" x14ac:dyDescent="0.2">
      <c r="A140" s="3">
        <f t="shared" si="20"/>
        <v>23</v>
      </c>
      <c r="B140" s="4" t="e">
        <f>+IF(AND(Indtastning!$F142&lt;&gt;"p",Indtastning!$D142&gt;0),Indtastning!A142,NA())</f>
        <v>#N/A</v>
      </c>
      <c r="C140">
        <f>+IF(AND(Indtastning!$F142&lt;&gt;"p",Indtastning!$D142&gt;0),Indtastning!B142,0)</f>
        <v>0</v>
      </c>
      <c r="D140" t="e">
        <f>+IF(Indtastning!$D142&gt;0,Indtastning!C142,NA())</f>
        <v>#N/A</v>
      </c>
      <c r="E140" t="e">
        <f>+IF(Indtastning!$D142&gt;0,Indtastning!D142,NA())</f>
        <v>#N/A</v>
      </c>
      <c r="F140">
        <f>+IF(Indtastning!F142="p",F139+E140,IF(Indtastning!E142&lt;&gt;"Fill Up",F139,0))</f>
        <v>0</v>
      </c>
      <c r="G140" s="8" t="e">
        <f t="shared" si="22"/>
        <v>#N/A</v>
      </c>
      <c r="H140" t="e">
        <f t="shared" si="24"/>
        <v>#N/A</v>
      </c>
      <c r="I140" s="3">
        <v>138</v>
      </c>
      <c r="J140" s="12" t="e">
        <f t="shared" si="23"/>
        <v>#N/A</v>
      </c>
      <c r="K140" t="e">
        <f t="shared" si="25"/>
        <v>#N/A</v>
      </c>
      <c r="L140" t="e">
        <f t="shared" si="27"/>
        <v>#N/A</v>
      </c>
      <c r="M140" t="e">
        <f t="shared" si="26"/>
        <v>#N/A</v>
      </c>
      <c r="N140" t="e">
        <f t="shared" si="28"/>
        <v>#N/A</v>
      </c>
      <c r="O140" t="e">
        <f>+(K140-K$3)/SUM(L$4:L140)</f>
        <v>#N/A</v>
      </c>
      <c r="P140" s="17" t="e">
        <f t="shared" si="21"/>
        <v>#N/A</v>
      </c>
      <c r="Q140" s="20">
        <f>+Indtastning!J142</f>
        <v>15.151515151515152</v>
      </c>
    </row>
    <row r="141" spans="1:17" x14ac:dyDescent="0.2">
      <c r="A141" s="3">
        <f t="shared" ref="A141:A204" si="29">A140+IF(C141&gt;0,1,0)</f>
        <v>23</v>
      </c>
      <c r="B141" s="4" t="e">
        <f>+IF(AND(Indtastning!$F143&lt;&gt;"p",Indtastning!$D143&gt;0),Indtastning!A143,NA())</f>
        <v>#N/A</v>
      </c>
      <c r="C141">
        <f>+IF(AND(Indtastning!$F143&lt;&gt;"p",Indtastning!$D143&gt;0),Indtastning!B143,0)</f>
        <v>0</v>
      </c>
      <c r="D141" t="e">
        <f>+IF(Indtastning!$D143&gt;0,Indtastning!C143,NA())</f>
        <v>#N/A</v>
      </c>
      <c r="E141" t="e">
        <f>+IF(Indtastning!$D143&gt;0,Indtastning!D143,NA())</f>
        <v>#N/A</v>
      </c>
      <c r="F141">
        <f>+IF(Indtastning!F143="p",F140+E141,IF(Indtastning!E143&lt;&gt;"Fill Up",F140,0))</f>
        <v>0</v>
      </c>
      <c r="G141" s="8" t="e">
        <f t="shared" si="22"/>
        <v>#N/A</v>
      </c>
      <c r="H141" t="e">
        <f t="shared" si="24"/>
        <v>#N/A</v>
      </c>
      <c r="I141" s="3">
        <v>139</v>
      </c>
      <c r="J141" s="12" t="e">
        <f t="shared" si="23"/>
        <v>#N/A</v>
      </c>
      <c r="K141" t="e">
        <f t="shared" si="25"/>
        <v>#N/A</v>
      </c>
      <c r="L141" t="e">
        <f t="shared" si="27"/>
        <v>#N/A</v>
      </c>
      <c r="M141" t="e">
        <f t="shared" si="26"/>
        <v>#N/A</v>
      </c>
      <c r="N141" t="e">
        <f t="shared" si="28"/>
        <v>#N/A</v>
      </c>
      <c r="O141" t="e">
        <f>+(K141-K$3)/SUM(L$4:L141)</f>
        <v>#N/A</v>
      </c>
      <c r="P141" s="17" t="e">
        <f t="shared" si="21"/>
        <v>#N/A</v>
      </c>
      <c r="Q141" s="20" t="e">
        <f>+Indtastning!J143</f>
        <v>#N/A</v>
      </c>
    </row>
    <row r="142" spans="1:17" x14ac:dyDescent="0.2">
      <c r="A142" s="3">
        <f t="shared" si="29"/>
        <v>23</v>
      </c>
      <c r="B142" s="4" t="e">
        <f>+IF(AND(Indtastning!$F144&lt;&gt;"p",Indtastning!$D144&gt;0),Indtastning!A144,NA())</f>
        <v>#N/A</v>
      </c>
      <c r="C142">
        <f>+IF(AND(Indtastning!$F144&lt;&gt;"p",Indtastning!$D144&gt;0),Indtastning!B144,0)</f>
        <v>0</v>
      </c>
      <c r="D142" t="e">
        <f>+IF(Indtastning!$D144&gt;0,Indtastning!C144,NA())</f>
        <v>#N/A</v>
      </c>
      <c r="E142" t="e">
        <f>+IF(Indtastning!$D144&gt;0,Indtastning!D144,NA())</f>
        <v>#N/A</v>
      </c>
      <c r="F142">
        <f>+IF(Indtastning!F144="p",F141+E142,IF(Indtastning!E144&lt;&gt;"Fill Up",F141,0))</f>
        <v>0</v>
      </c>
      <c r="G142" s="8" t="e">
        <f t="shared" si="22"/>
        <v>#N/A</v>
      </c>
      <c r="H142" t="e">
        <f t="shared" si="24"/>
        <v>#N/A</v>
      </c>
      <c r="I142" s="3">
        <v>140</v>
      </c>
      <c r="J142" s="12" t="e">
        <f t="shared" si="23"/>
        <v>#N/A</v>
      </c>
      <c r="K142" t="e">
        <f t="shared" si="25"/>
        <v>#N/A</v>
      </c>
      <c r="L142" t="e">
        <f t="shared" si="27"/>
        <v>#N/A</v>
      </c>
      <c r="M142" t="e">
        <f t="shared" si="26"/>
        <v>#N/A</v>
      </c>
      <c r="N142" t="e">
        <f t="shared" si="28"/>
        <v>#N/A</v>
      </c>
      <c r="O142" t="e">
        <f>+(K142-K$3)/SUM(L$4:L142)</f>
        <v>#N/A</v>
      </c>
      <c r="P142" s="17" t="e">
        <f t="shared" ref="P142:P205" si="30">+(K142-K132)/SUM(L133:L142)</f>
        <v>#N/A</v>
      </c>
      <c r="Q142" s="20" t="e">
        <f>+Indtastning!J144</f>
        <v>#N/A</v>
      </c>
    </row>
    <row r="143" spans="1:17" x14ac:dyDescent="0.2">
      <c r="A143" s="3">
        <f t="shared" si="29"/>
        <v>23</v>
      </c>
      <c r="B143" s="4" t="e">
        <f>+IF(AND(Indtastning!$F145&lt;&gt;"p",Indtastning!$D145&gt;0),Indtastning!A145,NA())</f>
        <v>#N/A</v>
      </c>
      <c r="C143">
        <f>+IF(AND(Indtastning!$F145&lt;&gt;"p",Indtastning!$D145&gt;0),Indtastning!B145,0)</f>
        <v>0</v>
      </c>
      <c r="D143" t="e">
        <f>+IF(Indtastning!$D145&gt;0,Indtastning!C145,NA())</f>
        <v>#N/A</v>
      </c>
      <c r="E143" t="e">
        <f>+IF(Indtastning!$D145&gt;0,Indtastning!D145,NA())</f>
        <v>#N/A</v>
      </c>
      <c r="F143">
        <f>+IF(Indtastning!F145="p",F142+E143,IF(Indtastning!E145&lt;&gt;"Fill Up",F142,0))</f>
        <v>0</v>
      </c>
      <c r="G143" s="8" t="e">
        <f t="shared" si="22"/>
        <v>#N/A</v>
      </c>
      <c r="H143" t="e">
        <f t="shared" si="24"/>
        <v>#N/A</v>
      </c>
      <c r="I143" s="3">
        <v>141</v>
      </c>
      <c r="J143" s="12" t="e">
        <f t="shared" si="23"/>
        <v>#N/A</v>
      </c>
      <c r="K143" t="e">
        <f t="shared" si="25"/>
        <v>#N/A</v>
      </c>
      <c r="L143" t="e">
        <f t="shared" si="27"/>
        <v>#N/A</v>
      </c>
      <c r="M143" t="e">
        <f t="shared" si="26"/>
        <v>#N/A</v>
      </c>
      <c r="N143" t="e">
        <f t="shared" si="28"/>
        <v>#N/A</v>
      </c>
      <c r="O143" t="e">
        <f>+(K143-K$3)/SUM(L$4:L143)</f>
        <v>#N/A</v>
      </c>
      <c r="P143" s="17" t="e">
        <f t="shared" si="30"/>
        <v>#N/A</v>
      </c>
      <c r="Q143" s="20" t="e">
        <f>+Indtastning!J145</f>
        <v>#N/A</v>
      </c>
    </row>
    <row r="144" spans="1:17" x14ac:dyDescent="0.2">
      <c r="A144" s="3">
        <f t="shared" si="29"/>
        <v>23</v>
      </c>
      <c r="B144" s="4" t="e">
        <f>+IF(AND(Indtastning!$F146&lt;&gt;"p",Indtastning!$D146&gt;0),Indtastning!A146,NA())</f>
        <v>#N/A</v>
      </c>
      <c r="C144">
        <f>+IF(AND(Indtastning!$F146&lt;&gt;"p",Indtastning!$D146&gt;0),Indtastning!B146,0)</f>
        <v>0</v>
      </c>
      <c r="D144" t="e">
        <f>+IF(Indtastning!$D146&gt;0,Indtastning!C146,NA())</f>
        <v>#N/A</v>
      </c>
      <c r="E144" t="e">
        <f>+IF(Indtastning!$D146&gt;0,Indtastning!D146,NA())</f>
        <v>#N/A</v>
      </c>
      <c r="F144">
        <f>+IF(Indtastning!F146="p",F143+E144,IF(Indtastning!E146&lt;&gt;"Fill Up",F143,0))</f>
        <v>0</v>
      </c>
      <c r="G144" s="8" t="e">
        <f t="shared" si="22"/>
        <v>#N/A</v>
      </c>
      <c r="H144" t="e">
        <f t="shared" si="24"/>
        <v>#N/A</v>
      </c>
      <c r="I144" s="3">
        <v>142</v>
      </c>
      <c r="J144" s="12" t="e">
        <f t="shared" si="23"/>
        <v>#N/A</v>
      </c>
      <c r="K144" t="e">
        <f t="shared" si="25"/>
        <v>#N/A</v>
      </c>
      <c r="L144" t="e">
        <f t="shared" si="27"/>
        <v>#N/A</v>
      </c>
      <c r="M144" t="e">
        <f t="shared" si="26"/>
        <v>#N/A</v>
      </c>
      <c r="N144" t="e">
        <f t="shared" si="28"/>
        <v>#N/A</v>
      </c>
      <c r="O144" t="e">
        <f>+(K144-K$3)/SUM(L$4:L144)</f>
        <v>#N/A</v>
      </c>
      <c r="P144" s="17" t="e">
        <f t="shared" si="30"/>
        <v>#N/A</v>
      </c>
      <c r="Q144" s="20" t="e">
        <f>+Indtastning!J146</f>
        <v>#N/A</v>
      </c>
    </row>
    <row r="145" spans="1:17" x14ac:dyDescent="0.2">
      <c r="A145" s="3">
        <f t="shared" si="29"/>
        <v>23</v>
      </c>
      <c r="B145" s="4" t="e">
        <f>+IF(AND(Indtastning!$F147&lt;&gt;"p",Indtastning!$D147&gt;0),Indtastning!A147,NA())</f>
        <v>#N/A</v>
      </c>
      <c r="C145">
        <f>+IF(AND(Indtastning!$F147&lt;&gt;"p",Indtastning!$D147&gt;0),Indtastning!B147,0)</f>
        <v>0</v>
      </c>
      <c r="D145" t="e">
        <f>+IF(Indtastning!$D147&gt;0,Indtastning!C147,NA())</f>
        <v>#N/A</v>
      </c>
      <c r="E145" t="e">
        <f>+IF(Indtastning!$D147&gt;0,Indtastning!D147,NA())</f>
        <v>#N/A</v>
      </c>
      <c r="F145">
        <f>+IF(Indtastning!F147="p",F144+E145,IF(Indtastning!E147&lt;&gt;"Fill Up",F144,0))</f>
        <v>0</v>
      </c>
      <c r="G145" s="8" t="e">
        <f t="shared" si="22"/>
        <v>#N/A</v>
      </c>
      <c r="H145" t="e">
        <f t="shared" si="24"/>
        <v>#N/A</v>
      </c>
      <c r="I145" s="3">
        <v>143</v>
      </c>
      <c r="J145" s="12" t="e">
        <f t="shared" si="23"/>
        <v>#N/A</v>
      </c>
      <c r="K145" t="e">
        <f t="shared" si="25"/>
        <v>#N/A</v>
      </c>
      <c r="L145" t="e">
        <f t="shared" si="27"/>
        <v>#N/A</v>
      </c>
      <c r="M145" t="e">
        <f t="shared" si="26"/>
        <v>#N/A</v>
      </c>
      <c r="N145" t="e">
        <f t="shared" si="28"/>
        <v>#N/A</v>
      </c>
      <c r="O145" t="e">
        <f>+(K145-K$3)/SUM(L$4:L145)</f>
        <v>#N/A</v>
      </c>
      <c r="P145" s="17" t="e">
        <f t="shared" si="30"/>
        <v>#N/A</v>
      </c>
      <c r="Q145" s="20" t="e">
        <f>+Indtastning!J147</f>
        <v>#N/A</v>
      </c>
    </row>
    <row r="146" spans="1:17" x14ac:dyDescent="0.2">
      <c r="A146" s="3">
        <f t="shared" si="29"/>
        <v>23</v>
      </c>
      <c r="B146" s="4" t="e">
        <f>+IF(AND(Indtastning!$F148&lt;&gt;"p",Indtastning!$D148&gt;0),Indtastning!A148,NA())</f>
        <v>#N/A</v>
      </c>
      <c r="C146">
        <f>+IF(AND(Indtastning!$F148&lt;&gt;"p",Indtastning!$D148&gt;0),Indtastning!B148,0)</f>
        <v>0</v>
      </c>
      <c r="D146" t="e">
        <f>+IF(Indtastning!$D148&gt;0,Indtastning!C148,NA())</f>
        <v>#N/A</v>
      </c>
      <c r="E146" t="e">
        <f>+IF(Indtastning!$D148&gt;0,Indtastning!D148,NA())</f>
        <v>#N/A</v>
      </c>
      <c r="F146">
        <f>+IF(Indtastning!F148="p",F145+E146,IF(Indtastning!E148&lt;&gt;"Fill Up",F145,0))</f>
        <v>0</v>
      </c>
      <c r="G146" s="8" t="e">
        <f t="shared" si="22"/>
        <v>#N/A</v>
      </c>
      <c r="H146" t="e">
        <f t="shared" si="24"/>
        <v>#N/A</v>
      </c>
      <c r="I146" s="3">
        <v>144</v>
      </c>
      <c r="J146" s="12" t="e">
        <f t="shared" si="23"/>
        <v>#N/A</v>
      </c>
      <c r="K146" t="e">
        <f t="shared" si="25"/>
        <v>#N/A</v>
      </c>
      <c r="L146" t="e">
        <f t="shared" si="27"/>
        <v>#N/A</v>
      </c>
      <c r="M146" t="e">
        <f t="shared" si="26"/>
        <v>#N/A</v>
      </c>
      <c r="N146" t="e">
        <f t="shared" si="28"/>
        <v>#N/A</v>
      </c>
      <c r="O146" t="e">
        <f>+(K146-K$3)/SUM(L$4:L146)</f>
        <v>#N/A</v>
      </c>
      <c r="P146" s="17" t="e">
        <f t="shared" si="30"/>
        <v>#N/A</v>
      </c>
      <c r="Q146" s="20" t="e">
        <f>+Indtastning!J148</f>
        <v>#N/A</v>
      </c>
    </row>
    <row r="147" spans="1:17" x14ac:dyDescent="0.2">
      <c r="A147" s="3">
        <f t="shared" si="29"/>
        <v>23</v>
      </c>
      <c r="B147" s="4" t="e">
        <f>+IF(AND(Indtastning!$F149&lt;&gt;"p",Indtastning!$D149&gt;0),Indtastning!A149,NA())</f>
        <v>#N/A</v>
      </c>
      <c r="C147">
        <f>+IF(AND(Indtastning!$F149&lt;&gt;"p",Indtastning!$D149&gt;0),Indtastning!B149,0)</f>
        <v>0</v>
      </c>
      <c r="D147" t="e">
        <f>+IF(Indtastning!$D149&gt;0,Indtastning!C149,NA())</f>
        <v>#N/A</v>
      </c>
      <c r="E147" t="e">
        <f>+IF(Indtastning!$D149&gt;0,Indtastning!D149,NA())</f>
        <v>#N/A</v>
      </c>
      <c r="F147">
        <f>+IF(Indtastning!F149="p",F146+E147,IF(Indtastning!E149&lt;&gt;"Fill Up",F146,0))</f>
        <v>0</v>
      </c>
      <c r="G147" s="8" t="e">
        <f t="shared" si="22"/>
        <v>#N/A</v>
      </c>
      <c r="H147" t="e">
        <f t="shared" si="24"/>
        <v>#N/A</v>
      </c>
      <c r="I147" s="3">
        <v>145</v>
      </c>
      <c r="J147" s="12" t="e">
        <f t="shared" si="23"/>
        <v>#N/A</v>
      </c>
      <c r="K147" t="e">
        <f t="shared" si="25"/>
        <v>#N/A</v>
      </c>
      <c r="L147" t="e">
        <f t="shared" si="27"/>
        <v>#N/A</v>
      </c>
      <c r="M147" t="e">
        <f t="shared" si="26"/>
        <v>#N/A</v>
      </c>
      <c r="N147" t="e">
        <f t="shared" si="28"/>
        <v>#N/A</v>
      </c>
      <c r="O147" t="e">
        <f>+(K147-K$3)/SUM(L$4:L147)</f>
        <v>#N/A</v>
      </c>
      <c r="P147" s="17" t="e">
        <f t="shared" si="30"/>
        <v>#N/A</v>
      </c>
      <c r="Q147" s="20" t="e">
        <f>+Indtastning!J149</f>
        <v>#N/A</v>
      </c>
    </row>
    <row r="148" spans="1:17" x14ac:dyDescent="0.2">
      <c r="A148" s="3">
        <f t="shared" si="29"/>
        <v>23</v>
      </c>
      <c r="B148" s="4" t="e">
        <f>+IF(AND(Indtastning!$F150&lt;&gt;"p",Indtastning!$D150&gt;0),Indtastning!A150,NA())</f>
        <v>#N/A</v>
      </c>
      <c r="C148">
        <f>+IF(AND(Indtastning!$F150&lt;&gt;"p",Indtastning!$D150&gt;0),Indtastning!B150,0)</f>
        <v>0</v>
      </c>
      <c r="D148" t="e">
        <f>+IF(Indtastning!$D150&gt;0,Indtastning!C150,NA())</f>
        <v>#N/A</v>
      </c>
      <c r="E148" t="e">
        <f>+IF(Indtastning!$D150&gt;0,Indtastning!D150,NA())</f>
        <v>#N/A</v>
      </c>
      <c r="F148">
        <f>+IF(Indtastning!F150="p",F147+E148,IF(Indtastning!E150&lt;&gt;"Fill Up",F147,0))</f>
        <v>0</v>
      </c>
      <c r="G148" s="8" t="e">
        <f t="shared" si="22"/>
        <v>#N/A</v>
      </c>
      <c r="H148" t="e">
        <f t="shared" si="24"/>
        <v>#N/A</v>
      </c>
      <c r="I148" s="3">
        <v>146</v>
      </c>
      <c r="J148" s="12" t="e">
        <f t="shared" si="23"/>
        <v>#N/A</v>
      </c>
      <c r="K148" t="e">
        <f t="shared" si="25"/>
        <v>#N/A</v>
      </c>
      <c r="L148" t="e">
        <f t="shared" si="27"/>
        <v>#N/A</v>
      </c>
      <c r="M148" t="e">
        <f t="shared" si="26"/>
        <v>#N/A</v>
      </c>
      <c r="N148" t="e">
        <f t="shared" si="28"/>
        <v>#N/A</v>
      </c>
      <c r="O148" t="e">
        <f>+(K148-K$3)/SUM(L$4:L148)</f>
        <v>#N/A</v>
      </c>
      <c r="P148" s="17" t="e">
        <f t="shared" si="30"/>
        <v>#N/A</v>
      </c>
      <c r="Q148" s="20" t="e">
        <f>+Indtastning!J150</f>
        <v>#N/A</v>
      </c>
    </row>
    <row r="149" spans="1:17" x14ac:dyDescent="0.2">
      <c r="A149" s="3">
        <f t="shared" si="29"/>
        <v>23</v>
      </c>
      <c r="B149" s="4" t="e">
        <f>+IF(AND(Indtastning!$F151&lt;&gt;"p",Indtastning!$D151&gt;0),Indtastning!A151,NA())</f>
        <v>#N/A</v>
      </c>
      <c r="C149">
        <f>+IF(AND(Indtastning!$F151&lt;&gt;"p",Indtastning!$D151&gt;0),Indtastning!B151,0)</f>
        <v>0</v>
      </c>
      <c r="D149" t="e">
        <f>+IF(Indtastning!$D151&gt;0,Indtastning!C151,NA())</f>
        <v>#N/A</v>
      </c>
      <c r="E149" t="e">
        <f>+IF(Indtastning!$D151&gt;0,Indtastning!D151,NA())</f>
        <v>#N/A</v>
      </c>
      <c r="F149">
        <f>+IF(Indtastning!F151="p",F148+E149,IF(Indtastning!E151&lt;&gt;"Fill Up",F148,0))</f>
        <v>0</v>
      </c>
      <c r="G149" s="8" t="e">
        <f t="shared" si="22"/>
        <v>#N/A</v>
      </c>
      <c r="H149" t="e">
        <f t="shared" si="24"/>
        <v>#N/A</v>
      </c>
      <c r="I149" s="3">
        <v>147</v>
      </c>
      <c r="J149" s="12" t="e">
        <f t="shared" si="23"/>
        <v>#N/A</v>
      </c>
      <c r="K149" t="e">
        <f t="shared" si="25"/>
        <v>#N/A</v>
      </c>
      <c r="L149" t="e">
        <f t="shared" si="27"/>
        <v>#N/A</v>
      </c>
      <c r="M149" t="e">
        <f t="shared" si="26"/>
        <v>#N/A</v>
      </c>
      <c r="N149" t="e">
        <f t="shared" si="28"/>
        <v>#N/A</v>
      </c>
      <c r="O149" t="e">
        <f>+(K149-K$3)/SUM(L$4:L149)</f>
        <v>#N/A</v>
      </c>
      <c r="P149" s="17" t="e">
        <f t="shared" si="30"/>
        <v>#N/A</v>
      </c>
      <c r="Q149" s="20" t="e">
        <f>+Indtastning!J151</f>
        <v>#N/A</v>
      </c>
    </row>
    <row r="150" spans="1:17" x14ac:dyDescent="0.2">
      <c r="A150" s="3">
        <f t="shared" si="29"/>
        <v>23</v>
      </c>
      <c r="B150" s="4" t="e">
        <f>+IF(AND(Indtastning!$F152&lt;&gt;"p",Indtastning!$D152&gt;0),Indtastning!A152,NA())</f>
        <v>#N/A</v>
      </c>
      <c r="C150">
        <f>+IF(AND(Indtastning!$F152&lt;&gt;"p",Indtastning!$D152&gt;0),Indtastning!B152,0)</f>
        <v>0</v>
      </c>
      <c r="D150" t="e">
        <f>+IF(Indtastning!$D152&gt;0,Indtastning!C152,NA())</f>
        <v>#N/A</v>
      </c>
      <c r="E150" t="e">
        <f>+IF(Indtastning!$D152&gt;0,Indtastning!D152,NA())</f>
        <v>#N/A</v>
      </c>
      <c r="F150">
        <f>+IF(Indtastning!F152="p",F149+E150,IF(Indtastning!E152&lt;&gt;"Fill Up",F149,0))</f>
        <v>0</v>
      </c>
      <c r="G150" s="8" t="e">
        <f t="shared" si="22"/>
        <v>#N/A</v>
      </c>
      <c r="H150" t="e">
        <f t="shared" si="24"/>
        <v>#N/A</v>
      </c>
      <c r="I150" s="3">
        <v>148</v>
      </c>
      <c r="J150" s="12" t="e">
        <f t="shared" si="23"/>
        <v>#N/A</v>
      </c>
      <c r="K150" t="e">
        <f t="shared" si="25"/>
        <v>#N/A</v>
      </c>
      <c r="L150" t="e">
        <f t="shared" si="27"/>
        <v>#N/A</v>
      </c>
      <c r="M150" t="e">
        <f t="shared" si="26"/>
        <v>#N/A</v>
      </c>
      <c r="N150" t="e">
        <f t="shared" si="28"/>
        <v>#N/A</v>
      </c>
      <c r="O150" t="e">
        <f>+(K150-K$3)/SUM(L$4:L150)</f>
        <v>#N/A</v>
      </c>
      <c r="P150" s="17" t="e">
        <f t="shared" si="30"/>
        <v>#N/A</v>
      </c>
      <c r="Q150" s="20" t="e">
        <f>+Indtastning!J152</f>
        <v>#N/A</v>
      </c>
    </row>
    <row r="151" spans="1:17" x14ac:dyDescent="0.2">
      <c r="A151" s="3">
        <f t="shared" si="29"/>
        <v>23</v>
      </c>
      <c r="B151" s="4" t="e">
        <f>+IF(AND(Indtastning!$F153&lt;&gt;"p",Indtastning!$D153&gt;0),Indtastning!A153,NA())</f>
        <v>#N/A</v>
      </c>
      <c r="C151">
        <f>+IF(AND(Indtastning!$F153&lt;&gt;"p",Indtastning!$D153&gt;0),Indtastning!B153,0)</f>
        <v>0</v>
      </c>
      <c r="D151" t="e">
        <f>+IF(Indtastning!$D153&gt;0,Indtastning!C153,NA())</f>
        <v>#N/A</v>
      </c>
      <c r="E151" t="e">
        <f>+IF(Indtastning!$D153&gt;0,Indtastning!D153,NA())</f>
        <v>#N/A</v>
      </c>
      <c r="F151">
        <f>+IF(Indtastning!F153="p",F150+E151,IF(Indtastning!E153&lt;&gt;"Fill Up",F150,0))</f>
        <v>0</v>
      </c>
      <c r="G151" s="8" t="e">
        <f t="shared" si="22"/>
        <v>#N/A</v>
      </c>
      <c r="H151" t="e">
        <f t="shared" si="24"/>
        <v>#N/A</v>
      </c>
      <c r="I151" s="3">
        <v>149</v>
      </c>
      <c r="J151" s="12" t="e">
        <f t="shared" si="23"/>
        <v>#N/A</v>
      </c>
      <c r="K151" t="e">
        <f t="shared" si="25"/>
        <v>#N/A</v>
      </c>
      <c r="L151" t="e">
        <f t="shared" si="27"/>
        <v>#N/A</v>
      </c>
      <c r="M151" t="e">
        <f t="shared" si="26"/>
        <v>#N/A</v>
      </c>
      <c r="N151" t="e">
        <f t="shared" si="28"/>
        <v>#N/A</v>
      </c>
      <c r="O151" t="e">
        <f>+(K151-K$3)/SUM(L$4:L151)</f>
        <v>#N/A</v>
      </c>
      <c r="P151" s="17" t="e">
        <f t="shared" si="30"/>
        <v>#N/A</v>
      </c>
      <c r="Q151" s="20" t="e">
        <f>+Indtastning!J153</f>
        <v>#N/A</v>
      </c>
    </row>
    <row r="152" spans="1:17" x14ac:dyDescent="0.2">
      <c r="A152" s="3">
        <f t="shared" si="29"/>
        <v>23</v>
      </c>
      <c r="B152" s="4" t="e">
        <f>+IF(AND(Indtastning!$F154&lt;&gt;"p",Indtastning!$D154&gt;0),Indtastning!A154,NA())</f>
        <v>#N/A</v>
      </c>
      <c r="C152">
        <f>+IF(AND(Indtastning!$F154&lt;&gt;"p",Indtastning!$D154&gt;0),Indtastning!B154,0)</f>
        <v>0</v>
      </c>
      <c r="D152" t="e">
        <f>+IF(Indtastning!$D154&gt;0,Indtastning!C154,NA())</f>
        <v>#N/A</v>
      </c>
      <c r="E152" t="e">
        <f>+IF(Indtastning!$D154&gt;0,Indtastning!D154,NA())</f>
        <v>#N/A</v>
      </c>
      <c r="F152">
        <f>+IF(Indtastning!F154="p",F151+E152,IF(Indtastning!E154&lt;&gt;"Fill Up",F151,0))</f>
        <v>0</v>
      </c>
      <c r="G152" s="8" t="e">
        <f t="shared" si="22"/>
        <v>#N/A</v>
      </c>
      <c r="H152" t="e">
        <f t="shared" si="24"/>
        <v>#N/A</v>
      </c>
      <c r="I152" s="3">
        <v>150</v>
      </c>
      <c r="J152" s="12" t="e">
        <f t="shared" si="23"/>
        <v>#N/A</v>
      </c>
      <c r="K152" t="e">
        <f t="shared" si="25"/>
        <v>#N/A</v>
      </c>
      <c r="L152" t="e">
        <f t="shared" si="27"/>
        <v>#N/A</v>
      </c>
      <c r="M152" t="e">
        <f t="shared" si="26"/>
        <v>#N/A</v>
      </c>
      <c r="N152" t="e">
        <f t="shared" si="28"/>
        <v>#N/A</v>
      </c>
      <c r="O152" t="e">
        <f>+(K152-K$3)/SUM(L$4:L152)</f>
        <v>#N/A</v>
      </c>
      <c r="P152" s="17" t="e">
        <f t="shared" si="30"/>
        <v>#N/A</v>
      </c>
      <c r="Q152" s="20" t="e">
        <f>+Indtastning!J154</f>
        <v>#N/A</v>
      </c>
    </row>
    <row r="153" spans="1:17" x14ac:dyDescent="0.2">
      <c r="A153" s="3">
        <f t="shared" si="29"/>
        <v>23</v>
      </c>
      <c r="B153" s="4" t="e">
        <f>+IF(AND(Indtastning!$F155&lt;&gt;"p",Indtastning!$D155&gt;0),Indtastning!A155,NA())</f>
        <v>#N/A</v>
      </c>
      <c r="C153">
        <f>+IF(AND(Indtastning!$F155&lt;&gt;"p",Indtastning!$D155&gt;0),Indtastning!B155,0)</f>
        <v>0</v>
      </c>
      <c r="D153" t="e">
        <f>+IF(Indtastning!$D155&gt;0,Indtastning!C155,NA())</f>
        <v>#N/A</v>
      </c>
      <c r="E153" t="e">
        <f>+IF(Indtastning!$D155&gt;0,Indtastning!D155,NA())</f>
        <v>#N/A</v>
      </c>
      <c r="F153">
        <f>+IF(Indtastning!F155="p",F152+E153,IF(Indtastning!E155&lt;&gt;"Fill Up",F152,0))</f>
        <v>0</v>
      </c>
      <c r="G153" s="8" t="e">
        <f t="shared" si="22"/>
        <v>#N/A</v>
      </c>
      <c r="H153" t="e">
        <f t="shared" si="24"/>
        <v>#N/A</v>
      </c>
      <c r="I153" s="3">
        <v>151</v>
      </c>
      <c r="J153" s="12" t="e">
        <f t="shared" si="23"/>
        <v>#N/A</v>
      </c>
      <c r="K153" t="e">
        <f t="shared" si="25"/>
        <v>#N/A</v>
      </c>
      <c r="L153" t="e">
        <f t="shared" si="27"/>
        <v>#N/A</v>
      </c>
      <c r="M153" t="e">
        <f t="shared" si="26"/>
        <v>#N/A</v>
      </c>
      <c r="N153" t="e">
        <f t="shared" si="28"/>
        <v>#N/A</v>
      </c>
      <c r="O153" t="e">
        <f>+(K153-K$3)/SUM(L$4:L153)</f>
        <v>#N/A</v>
      </c>
      <c r="P153" s="17" t="e">
        <f t="shared" si="30"/>
        <v>#N/A</v>
      </c>
      <c r="Q153" s="20" t="e">
        <f>+Indtastning!J155</f>
        <v>#N/A</v>
      </c>
    </row>
    <row r="154" spans="1:17" x14ac:dyDescent="0.2">
      <c r="A154" s="3">
        <f t="shared" si="29"/>
        <v>23</v>
      </c>
      <c r="B154" s="4" t="e">
        <f>+IF(AND(Indtastning!$F156&lt;&gt;"p",Indtastning!$D156&gt;0),Indtastning!A156,NA())</f>
        <v>#N/A</v>
      </c>
      <c r="C154">
        <f>+IF(AND(Indtastning!$F156&lt;&gt;"p",Indtastning!$D156&gt;0),Indtastning!B156,0)</f>
        <v>0</v>
      </c>
      <c r="D154" t="e">
        <f>+IF(Indtastning!$D156&gt;0,Indtastning!C156,NA())</f>
        <v>#N/A</v>
      </c>
      <c r="E154" t="e">
        <f>+IF(Indtastning!$D156&gt;0,Indtastning!D156,NA())</f>
        <v>#N/A</v>
      </c>
      <c r="F154">
        <f>+IF(Indtastning!F156="p",F153+E154,IF(Indtastning!E156&lt;&gt;"Fill Up",F153,0))</f>
        <v>0</v>
      </c>
      <c r="G154" s="8" t="e">
        <f t="shared" si="22"/>
        <v>#N/A</v>
      </c>
      <c r="H154" t="e">
        <f t="shared" si="24"/>
        <v>#N/A</v>
      </c>
      <c r="I154" s="3">
        <v>152</v>
      </c>
      <c r="J154" s="12" t="e">
        <f t="shared" si="23"/>
        <v>#N/A</v>
      </c>
      <c r="K154" t="e">
        <f t="shared" si="25"/>
        <v>#N/A</v>
      </c>
      <c r="L154" t="e">
        <f t="shared" si="27"/>
        <v>#N/A</v>
      </c>
      <c r="M154" t="e">
        <f t="shared" si="26"/>
        <v>#N/A</v>
      </c>
      <c r="N154" t="e">
        <f t="shared" si="28"/>
        <v>#N/A</v>
      </c>
      <c r="O154" t="e">
        <f>+(K154-K$3)/SUM(L$4:L154)</f>
        <v>#N/A</v>
      </c>
      <c r="P154" s="17" t="e">
        <f t="shared" si="30"/>
        <v>#N/A</v>
      </c>
      <c r="Q154" s="20" t="e">
        <f>+Indtastning!J156</f>
        <v>#N/A</v>
      </c>
    </row>
    <row r="155" spans="1:17" x14ac:dyDescent="0.2">
      <c r="A155" s="3">
        <f t="shared" si="29"/>
        <v>23</v>
      </c>
      <c r="B155" s="4" t="e">
        <f>+IF(AND(Indtastning!$F157&lt;&gt;"p",Indtastning!$D157&gt;0),Indtastning!A157,NA())</f>
        <v>#N/A</v>
      </c>
      <c r="C155">
        <f>+IF(AND(Indtastning!$F157&lt;&gt;"p",Indtastning!$D157&gt;0),Indtastning!B157,0)</f>
        <v>0</v>
      </c>
      <c r="D155" t="e">
        <f>+IF(Indtastning!$D157&gt;0,Indtastning!C157,NA())</f>
        <v>#N/A</v>
      </c>
      <c r="E155" t="e">
        <f>+IF(Indtastning!$D157&gt;0,Indtastning!D157,NA())</f>
        <v>#N/A</v>
      </c>
      <c r="F155">
        <f>+IF(Indtastning!F157="p",F154+E155,IF(Indtastning!E157&lt;&gt;"Fill Up",F154,0))</f>
        <v>0</v>
      </c>
      <c r="G155" s="8" t="e">
        <f t="shared" si="22"/>
        <v>#N/A</v>
      </c>
      <c r="H155" t="e">
        <f t="shared" si="24"/>
        <v>#N/A</v>
      </c>
      <c r="I155" s="3">
        <v>153</v>
      </c>
      <c r="J155" s="12" t="e">
        <f t="shared" si="23"/>
        <v>#N/A</v>
      </c>
      <c r="K155" t="e">
        <f t="shared" si="25"/>
        <v>#N/A</v>
      </c>
      <c r="L155" t="e">
        <f t="shared" si="27"/>
        <v>#N/A</v>
      </c>
      <c r="M155" t="e">
        <f t="shared" si="26"/>
        <v>#N/A</v>
      </c>
      <c r="N155" t="e">
        <f t="shared" si="28"/>
        <v>#N/A</v>
      </c>
      <c r="O155" t="e">
        <f>+(K155-K$3)/SUM(L$4:L155)</f>
        <v>#N/A</v>
      </c>
      <c r="P155" s="17" t="e">
        <f t="shared" si="30"/>
        <v>#N/A</v>
      </c>
      <c r="Q155" s="20" t="e">
        <f>+Indtastning!J157</f>
        <v>#N/A</v>
      </c>
    </row>
    <row r="156" spans="1:17" x14ac:dyDescent="0.2">
      <c r="A156" s="3">
        <f t="shared" si="29"/>
        <v>23</v>
      </c>
      <c r="B156" s="4" t="e">
        <f>+IF(AND(Indtastning!$F158&lt;&gt;"p",Indtastning!$D158&gt;0),Indtastning!A158,NA())</f>
        <v>#N/A</v>
      </c>
      <c r="C156">
        <f>+IF(AND(Indtastning!$F158&lt;&gt;"p",Indtastning!$D158&gt;0),Indtastning!B158,0)</f>
        <v>0</v>
      </c>
      <c r="D156" t="e">
        <f>+IF(Indtastning!$D158&gt;0,Indtastning!C158,NA())</f>
        <v>#N/A</v>
      </c>
      <c r="E156" t="e">
        <f>+IF(Indtastning!$D158&gt;0,Indtastning!D158,NA())</f>
        <v>#N/A</v>
      </c>
      <c r="F156">
        <f>+IF(Indtastning!F158="p",F155+E156,IF(Indtastning!E158&lt;&gt;"Fill Up",F155,0))</f>
        <v>0</v>
      </c>
      <c r="G156" s="8" t="e">
        <f t="shared" si="22"/>
        <v>#N/A</v>
      </c>
      <c r="H156" t="e">
        <f t="shared" si="24"/>
        <v>#N/A</v>
      </c>
      <c r="I156" s="3">
        <v>154</v>
      </c>
      <c r="J156" s="12" t="e">
        <f t="shared" si="23"/>
        <v>#N/A</v>
      </c>
      <c r="K156" t="e">
        <f t="shared" si="25"/>
        <v>#N/A</v>
      </c>
      <c r="L156" t="e">
        <f t="shared" si="27"/>
        <v>#N/A</v>
      </c>
      <c r="M156" t="e">
        <f t="shared" si="26"/>
        <v>#N/A</v>
      </c>
      <c r="N156" t="e">
        <f t="shared" si="28"/>
        <v>#N/A</v>
      </c>
      <c r="O156" t="e">
        <f>+(K156-K$3)/SUM(L$4:L156)</f>
        <v>#N/A</v>
      </c>
      <c r="P156" s="17" t="e">
        <f t="shared" si="30"/>
        <v>#N/A</v>
      </c>
      <c r="Q156" s="20" t="e">
        <f>+Indtastning!J158</f>
        <v>#N/A</v>
      </c>
    </row>
    <row r="157" spans="1:17" x14ac:dyDescent="0.2">
      <c r="A157" s="3">
        <f t="shared" si="29"/>
        <v>23</v>
      </c>
      <c r="B157" s="4" t="e">
        <f>+IF(AND(Indtastning!$F159&lt;&gt;"p",Indtastning!$D159&gt;0),Indtastning!A159,NA())</f>
        <v>#N/A</v>
      </c>
      <c r="C157">
        <f>+IF(AND(Indtastning!$F159&lt;&gt;"p",Indtastning!$D159&gt;0),Indtastning!B159,0)</f>
        <v>0</v>
      </c>
      <c r="D157" t="e">
        <f>+IF(Indtastning!$D159&gt;0,Indtastning!C159,NA())</f>
        <v>#N/A</v>
      </c>
      <c r="E157" t="e">
        <f>+IF(Indtastning!$D159&gt;0,Indtastning!D159,NA())</f>
        <v>#N/A</v>
      </c>
      <c r="F157">
        <f>+IF(Indtastning!F159="p",F156+E157,IF(Indtastning!E159&lt;&gt;"Fill Up",F156,0))</f>
        <v>0</v>
      </c>
      <c r="G157" s="8" t="e">
        <f t="shared" si="22"/>
        <v>#N/A</v>
      </c>
      <c r="H157" t="e">
        <f t="shared" si="24"/>
        <v>#N/A</v>
      </c>
      <c r="I157" s="3">
        <v>155</v>
      </c>
      <c r="J157" s="12" t="e">
        <f t="shared" si="23"/>
        <v>#N/A</v>
      </c>
      <c r="K157" t="e">
        <f t="shared" si="25"/>
        <v>#N/A</v>
      </c>
      <c r="L157" t="e">
        <f t="shared" si="27"/>
        <v>#N/A</v>
      </c>
      <c r="M157" t="e">
        <f t="shared" si="26"/>
        <v>#N/A</v>
      </c>
      <c r="N157" t="e">
        <f t="shared" si="28"/>
        <v>#N/A</v>
      </c>
      <c r="O157" t="e">
        <f>+(K157-K$3)/SUM(L$4:L157)</f>
        <v>#N/A</v>
      </c>
      <c r="P157" s="17" t="e">
        <f t="shared" si="30"/>
        <v>#N/A</v>
      </c>
      <c r="Q157" s="20" t="e">
        <f>+Indtastning!J159</f>
        <v>#N/A</v>
      </c>
    </row>
    <row r="158" spans="1:17" x14ac:dyDescent="0.2">
      <c r="A158" s="3">
        <f t="shared" si="29"/>
        <v>23</v>
      </c>
      <c r="B158" s="4" t="e">
        <f>+IF(AND(Indtastning!$F160&lt;&gt;"p",Indtastning!$D160&gt;0),Indtastning!A160,NA())</f>
        <v>#N/A</v>
      </c>
      <c r="C158">
        <f>+IF(AND(Indtastning!$F160&lt;&gt;"p",Indtastning!$D160&gt;0),Indtastning!B160,0)</f>
        <v>0</v>
      </c>
      <c r="D158" t="e">
        <f>+IF(Indtastning!$D160&gt;0,Indtastning!C160,NA())</f>
        <v>#N/A</v>
      </c>
      <c r="E158" t="e">
        <f>+IF(Indtastning!$D160&gt;0,Indtastning!D160,NA())</f>
        <v>#N/A</v>
      </c>
      <c r="F158">
        <f>+IF(Indtastning!F160="p",F157+E158,IF(Indtastning!E160&lt;&gt;"Fill Up",F157,0))</f>
        <v>0</v>
      </c>
      <c r="G158" s="8" t="e">
        <f t="shared" si="22"/>
        <v>#N/A</v>
      </c>
      <c r="H158" t="e">
        <f t="shared" si="24"/>
        <v>#N/A</v>
      </c>
      <c r="I158" s="3">
        <v>156</v>
      </c>
      <c r="J158" s="12" t="e">
        <f t="shared" si="23"/>
        <v>#N/A</v>
      </c>
      <c r="K158" t="e">
        <f t="shared" si="25"/>
        <v>#N/A</v>
      </c>
      <c r="L158" t="e">
        <f t="shared" si="27"/>
        <v>#N/A</v>
      </c>
      <c r="M158" t="e">
        <f t="shared" si="26"/>
        <v>#N/A</v>
      </c>
      <c r="N158" t="e">
        <f t="shared" si="28"/>
        <v>#N/A</v>
      </c>
      <c r="O158" t="e">
        <f>+(K158-K$3)/SUM(L$4:L158)</f>
        <v>#N/A</v>
      </c>
      <c r="P158" s="17" t="e">
        <f t="shared" si="30"/>
        <v>#N/A</v>
      </c>
      <c r="Q158" s="20" t="e">
        <f>+Indtastning!J160</f>
        <v>#N/A</v>
      </c>
    </row>
    <row r="159" spans="1:17" x14ac:dyDescent="0.2">
      <c r="A159" s="3">
        <f t="shared" si="29"/>
        <v>23</v>
      </c>
      <c r="B159" s="4" t="e">
        <f>+IF(AND(Indtastning!$F161&lt;&gt;"p",Indtastning!$D161&gt;0),Indtastning!A161,NA())</f>
        <v>#N/A</v>
      </c>
      <c r="C159">
        <f>+IF(AND(Indtastning!$F161&lt;&gt;"p",Indtastning!$D161&gt;0),Indtastning!B161,0)</f>
        <v>0</v>
      </c>
      <c r="D159" t="e">
        <f>+IF(Indtastning!$D161&gt;0,Indtastning!C161,NA())</f>
        <v>#N/A</v>
      </c>
      <c r="E159" t="e">
        <f>+IF(Indtastning!$D161&gt;0,Indtastning!D161,NA())</f>
        <v>#N/A</v>
      </c>
      <c r="F159">
        <f>+IF(Indtastning!F161="p",F158+E159,IF(Indtastning!E161&lt;&gt;"Fill Up",F158,0))</f>
        <v>0</v>
      </c>
      <c r="G159" s="8" t="e">
        <f t="shared" si="22"/>
        <v>#N/A</v>
      </c>
      <c r="H159" t="e">
        <f t="shared" si="24"/>
        <v>#N/A</v>
      </c>
      <c r="I159" s="3">
        <v>157</v>
      </c>
      <c r="J159" s="12" t="e">
        <f t="shared" si="23"/>
        <v>#N/A</v>
      </c>
      <c r="K159" t="e">
        <f t="shared" si="25"/>
        <v>#N/A</v>
      </c>
      <c r="L159" t="e">
        <f t="shared" si="27"/>
        <v>#N/A</v>
      </c>
      <c r="M159" t="e">
        <f t="shared" si="26"/>
        <v>#N/A</v>
      </c>
      <c r="N159" t="e">
        <f t="shared" si="28"/>
        <v>#N/A</v>
      </c>
      <c r="O159" t="e">
        <f>+(K159-K$3)/SUM(L$4:L159)</f>
        <v>#N/A</v>
      </c>
      <c r="P159" s="17" t="e">
        <f t="shared" si="30"/>
        <v>#N/A</v>
      </c>
      <c r="Q159" s="20" t="e">
        <f>+Indtastning!J161</f>
        <v>#N/A</v>
      </c>
    </row>
    <row r="160" spans="1:17" x14ac:dyDescent="0.2">
      <c r="A160" s="3">
        <f t="shared" si="29"/>
        <v>23</v>
      </c>
      <c r="B160" s="4" t="e">
        <f>+IF(AND(Indtastning!$F162&lt;&gt;"p",Indtastning!$D162&gt;0),Indtastning!A162,NA())</f>
        <v>#N/A</v>
      </c>
      <c r="C160">
        <f>+IF(AND(Indtastning!$F162&lt;&gt;"p",Indtastning!$D162&gt;0),Indtastning!B162,0)</f>
        <v>0</v>
      </c>
      <c r="D160" t="e">
        <f>+IF(Indtastning!$D162&gt;0,Indtastning!C162,NA())</f>
        <v>#N/A</v>
      </c>
      <c r="E160" t="e">
        <f>+IF(Indtastning!$D162&gt;0,Indtastning!D162,NA())</f>
        <v>#N/A</v>
      </c>
      <c r="F160">
        <f>+IF(Indtastning!F162="p",F159+E160,IF(Indtastning!E162&lt;&gt;"Fill Up",F159,0))</f>
        <v>0</v>
      </c>
      <c r="G160" s="8" t="e">
        <f t="shared" si="22"/>
        <v>#N/A</v>
      </c>
      <c r="H160" t="e">
        <f t="shared" si="24"/>
        <v>#N/A</v>
      </c>
      <c r="I160" s="3">
        <v>158</v>
      </c>
      <c r="J160" s="12" t="e">
        <f t="shared" si="23"/>
        <v>#N/A</v>
      </c>
      <c r="K160" t="e">
        <f t="shared" si="25"/>
        <v>#N/A</v>
      </c>
      <c r="L160" t="e">
        <f t="shared" si="27"/>
        <v>#N/A</v>
      </c>
      <c r="M160" t="e">
        <f t="shared" si="26"/>
        <v>#N/A</v>
      </c>
      <c r="N160" t="e">
        <f t="shared" si="28"/>
        <v>#N/A</v>
      </c>
      <c r="O160" t="e">
        <f>+(K160-K$3)/SUM(L$4:L160)</f>
        <v>#N/A</v>
      </c>
      <c r="P160" s="17" t="e">
        <f t="shared" si="30"/>
        <v>#N/A</v>
      </c>
      <c r="Q160" s="20" t="e">
        <f>+Indtastning!J162</f>
        <v>#N/A</v>
      </c>
    </row>
    <row r="161" spans="1:17" x14ac:dyDescent="0.2">
      <c r="A161" s="3">
        <f t="shared" si="29"/>
        <v>23</v>
      </c>
      <c r="B161" s="4" t="e">
        <f>+IF(AND(Indtastning!$F163&lt;&gt;"p",Indtastning!$D163&gt;0),Indtastning!A163,NA())</f>
        <v>#N/A</v>
      </c>
      <c r="C161">
        <f>+IF(AND(Indtastning!$F163&lt;&gt;"p",Indtastning!$D163&gt;0),Indtastning!B163,0)</f>
        <v>0</v>
      </c>
      <c r="D161" t="e">
        <f>+IF(Indtastning!$D163&gt;0,Indtastning!C163,NA())</f>
        <v>#N/A</v>
      </c>
      <c r="E161" t="e">
        <f>+IF(Indtastning!$D163&gt;0,Indtastning!D163,NA())</f>
        <v>#N/A</v>
      </c>
      <c r="F161">
        <f>+IF(Indtastning!F163="p",F160+E161,IF(Indtastning!E163&lt;&gt;"Fill Up",F160,0))</f>
        <v>0</v>
      </c>
      <c r="G161" s="8" t="e">
        <f t="shared" si="22"/>
        <v>#N/A</v>
      </c>
      <c r="H161" t="e">
        <f t="shared" si="24"/>
        <v>#N/A</v>
      </c>
      <c r="I161" s="3">
        <v>159</v>
      </c>
      <c r="J161" s="12" t="e">
        <f t="shared" si="23"/>
        <v>#N/A</v>
      </c>
      <c r="K161" t="e">
        <f t="shared" si="25"/>
        <v>#N/A</v>
      </c>
      <c r="L161" t="e">
        <f t="shared" si="27"/>
        <v>#N/A</v>
      </c>
      <c r="M161" t="e">
        <f t="shared" si="26"/>
        <v>#N/A</v>
      </c>
      <c r="N161" t="e">
        <f t="shared" si="28"/>
        <v>#N/A</v>
      </c>
      <c r="O161" t="e">
        <f>+(K161-K$3)/SUM(L$4:L161)</f>
        <v>#N/A</v>
      </c>
      <c r="P161" s="17" t="e">
        <f t="shared" si="30"/>
        <v>#N/A</v>
      </c>
      <c r="Q161" s="20" t="e">
        <f>+Indtastning!J163</f>
        <v>#N/A</v>
      </c>
    </row>
    <row r="162" spans="1:17" x14ac:dyDescent="0.2">
      <c r="A162" s="3">
        <f t="shared" si="29"/>
        <v>23</v>
      </c>
      <c r="B162" s="4" t="e">
        <f>+IF(AND(Indtastning!$F164&lt;&gt;"p",Indtastning!$D164&gt;0),Indtastning!A164,NA())</f>
        <v>#N/A</v>
      </c>
      <c r="C162">
        <f>+IF(AND(Indtastning!$F164&lt;&gt;"p",Indtastning!$D164&gt;0),Indtastning!B164,0)</f>
        <v>0</v>
      </c>
      <c r="D162" t="e">
        <f>+IF(Indtastning!$D164&gt;0,Indtastning!C164,NA())</f>
        <v>#N/A</v>
      </c>
      <c r="E162" t="e">
        <f>+IF(Indtastning!$D164&gt;0,Indtastning!D164,NA())</f>
        <v>#N/A</v>
      </c>
      <c r="F162">
        <f>+IF(Indtastning!F164="p",F161+E162,IF(Indtastning!E164&lt;&gt;"Fill Up",F161,0))</f>
        <v>0</v>
      </c>
      <c r="G162" s="8" t="e">
        <f t="shared" si="22"/>
        <v>#N/A</v>
      </c>
      <c r="H162" t="e">
        <f t="shared" si="24"/>
        <v>#N/A</v>
      </c>
      <c r="I162" s="3">
        <v>160</v>
      </c>
      <c r="J162" s="12" t="e">
        <f t="shared" si="23"/>
        <v>#N/A</v>
      </c>
      <c r="K162" t="e">
        <f t="shared" si="25"/>
        <v>#N/A</v>
      </c>
      <c r="L162" t="e">
        <f t="shared" si="27"/>
        <v>#N/A</v>
      </c>
      <c r="M162" t="e">
        <f t="shared" si="26"/>
        <v>#N/A</v>
      </c>
      <c r="N162" t="e">
        <f t="shared" si="28"/>
        <v>#N/A</v>
      </c>
      <c r="O162" t="e">
        <f>+(K162-K$3)/SUM(L$4:L162)</f>
        <v>#N/A</v>
      </c>
      <c r="P162" s="17" t="e">
        <f t="shared" si="30"/>
        <v>#N/A</v>
      </c>
      <c r="Q162" s="20" t="e">
        <f>+Indtastning!J164</f>
        <v>#N/A</v>
      </c>
    </row>
    <row r="163" spans="1:17" x14ac:dyDescent="0.2">
      <c r="A163" s="3">
        <f t="shared" si="29"/>
        <v>23</v>
      </c>
      <c r="B163" s="4" t="e">
        <f>+IF(AND(Indtastning!$F165&lt;&gt;"p",Indtastning!$D165&gt;0),Indtastning!A165,NA())</f>
        <v>#N/A</v>
      </c>
      <c r="C163">
        <f>+IF(AND(Indtastning!$F165&lt;&gt;"p",Indtastning!$D165&gt;0),Indtastning!B165,0)</f>
        <v>0</v>
      </c>
      <c r="D163" t="e">
        <f>+IF(Indtastning!$D165&gt;0,Indtastning!C165,NA())</f>
        <v>#N/A</v>
      </c>
      <c r="E163" t="e">
        <f>+IF(Indtastning!$D165&gt;0,Indtastning!D165,NA())</f>
        <v>#N/A</v>
      </c>
      <c r="F163">
        <f>+IF(Indtastning!F165="p",F162+E163,IF(Indtastning!E165&lt;&gt;"Fill Up",F162,0))</f>
        <v>0</v>
      </c>
      <c r="G163" s="8" t="e">
        <f t="shared" si="22"/>
        <v>#N/A</v>
      </c>
      <c r="H163" t="e">
        <f t="shared" si="24"/>
        <v>#N/A</v>
      </c>
      <c r="I163" s="3">
        <v>161</v>
      </c>
      <c r="J163" s="12" t="e">
        <f t="shared" si="23"/>
        <v>#N/A</v>
      </c>
      <c r="K163" t="e">
        <f t="shared" si="25"/>
        <v>#N/A</v>
      </c>
      <c r="L163" t="e">
        <f t="shared" si="27"/>
        <v>#N/A</v>
      </c>
      <c r="M163" t="e">
        <f t="shared" si="26"/>
        <v>#N/A</v>
      </c>
      <c r="N163" t="e">
        <f t="shared" si="28"/>
        <v>#N/A</v>
      </c>
      <c r="O163" t="e">
        <f>+(K163-K$3)/SUM(L$4:L163)</f>
        <v>#N/A</v>
      </c>
      <c r="P163" s="17" t="e">
        <f t="shared" si="30"/>
        <v>#N/A</v>
      </c>
      <c r="Q163" s="20" t="e">
        <f>+Indtastning!J165</f>
        <v>#N/A</v>
      </c>
    </row>
    <row r="164" spans="1:17" x14ac:dyDescent="0.2">
      <c r="A164" s="3">
        <f t="shared" si="29"/>
        <v>23</v>
      </c>
      <c r="B164" s="4" t="e">
        <f>+IF(AND(Indtastning!$F166&lt;&gt;"p",Indtastning!$D166&gt;0),Indtastning!A166,NA())</f>
        <v>#N/A</v>
      </c>
      <c r="C164">
        <f>+IF(AND(Indtastning!$F166&lt;&gt;"p",Indtastning!$D166&gt;0),Indtastning!B166,0)</f>
        <v>0</v>
      </c>
      <c r="D164" t="e">
        <f>+IF(Indtastning!$D166&gt;0,Indtastning!C166,NA())</f>
        <v>#N/A</v>
      </c>
      <c r="E164" t="e">
        <f>+IF(Indtastning!$D166&gt;0,Indtastning!D166,NA())</f>
        <v>#N/A</v>
      </c>
      <c r="F164">
        <f>+IF(Indtastning!F166="p",F163+E164,IF(Indtastning!E166&lt;&gt;"Fill Up",F163,0))</f>
        <v>0</v>
      </c>
      <c r="G164" s="8" t="e">
        <f t="shared" si="22"/>
        <v>#N/A</v>
      </c>
      <c r="H164" t="e">
        <f t="shared" si="24"/>
        <v>#N/A</v>
      </c>
      <c r="I164" s="3">
        <v>162</v>
      </c>
      <c r="J164" s="12" t="e">
        <f t="shared" si="23"/>
        <v>#N/A</v>
      </c>
      <c r="K164" t="e">
        <f t="shared" si="25"/>
        <v>#N/A</v>
      </c>
      <c r="L164" t="e">
        <f t="shared" si="27"/>
        <v>#N/A</v>
      </c>
      <c r="M164" t="e">
        <f t="shared" si="26"/>
        <v>#N/A</v>
      </c>
      <c r="N164" t="e">
        <f t="shared" si="28"/>
        <v>#N/A</v>
      </c>
      <c r="O164" t="e">
        <f>+(K164-K$3)/SUM(L$4:L164)</f>
        <v>#N/A</v>
      </c>
      <c r="P164" s="17" t="e">
        <f t="shared" si="30"/>
        <v>#N/A</v>
      </c>
      <c r="Q164" s="20" t="e">
        <f>+Indtastning!J166</f>
        <v>#N/A</v>
      </c>
    </row>
    <row r="165" spans="1:17" x14ac:dyDescent="0.2">
      <c r="A165" s="3">
        <f t="shared" si="29"/>
        <v>23</v>
      </c>
      <c r="B165" s="4" t="e">
        <f>+IF(AND(Indtastning!$F167&lt;&gt;"p",Indtastning!$D167&gt;0),Indtastning!A167,NA())</f>
        <v>#N/A</v>
      </c>
      <c r="C165">
        <f>+IF(AND(Indtastning!$F167&lt;&gt;"p",Indtastning!$D167&gt;0),Indtastning!B167,0)</f>
        <v>0</v>
      </c>
      <c r="D165" t="e">
        <f>+IF(Indtastning!$D167&gt;0,Indtastning!C167,NA())</f>
        <v>#N/A</v>
      </c>
      <c r="E165" t="e">
        <f>+IF(Indtastning!$D167&gt;0,Indtastning!D167,NA())</f>
        <v>#N/A</v>
      </c>
      <c r="F165">
        <f>+IF(Indtastning!F167="p",F164+E165,IF(Indtastning!E167&lt;&gt;"Fill Up",F164,0))</f>
        <v>0</v>
      </c>
      <c r="G165" s="8" t="e">
        <f t="shared" si="22"/>
        <v>#N/A</v>
      </c>
      <c r="H165" t="e">
        <f t="shared" si="24"/>
        <v>#N/A</v>
      </c>
      <c r="I165" s="3">
        <v>163</v>
      </c>
      <c r="J165" s="12" t="e">
        <f t="shared" si="23"/>
        <v>#N/A</v>
      </c>
      <c r="K165" t="e">
        <f t="shared" si="25"/>
        <v>#N/A</v>
      </c>
      <c r="L165" t="e">
        <f t="shared" si="27"/>
        <v>#N/A</v>
      </c>
      <c r="M165" t="e">
        <f t="shared" si="26"/>
        <v>#N/A</v>
      </c>
      <c r="N165" t="e">
        <f t="shared" si="28"/>
        <v>#N/A</v>
      </c>
      <c r="O165" t="e">
        <f>+(K165-K$3)/SUM(L$4:L165)</f>
        <v>#N/A</v>
      </c>
      <c r="P165" s="17" t="e">
        <f t="shared" si="30"/>
        <v>#N/A</v>
      </c>
      <c r="Q165" s="20" t="e">
        <f>+Indtastning!J167</f>
        <v>#N/A</v>
      </c>
    </row>
    <row r="166" spans="1:17" x14ac:dyDescent="0.2">
      <c r="A166" s="3">
        <f t="shared" si="29"/>
        <v>23</v>
      </c>
      <c r="B166" s="4" t="e">
        <f>+IF(AND(Indtastning!$F168&lt;&gt;"p",Indtastning!$D168&gt;0),Indtastning!A168,NA())</f>
        <v>#N/A</v>
      </c>
      <c r="C166">
        <f>+IF(AND(Indtastning!$F168&lt;&gt;"p",Indtastning!$D168&gt;0),Indtastning!B168,0)</f>
        <v>0</v>
      </c>
      <c r="D166" t="e">
        <f>+IF(Indtastning!$D168&gt;0,Indtastning!C168,NA())</f>
        <v>#N/A</v>
      </c>
      <c r="E166" t="e">
        <f>+IF(Indtastning!$D168&gt;0,Indtastning!D168,NA())</f>
        <v>#N/A</v>
      </c>
      <c r="F166">
        <f>+IF(Indtastning!F168="p",F165+E166,IF(Indtastning!E168&lt;&gt;"Fill Up",F165,0))</f>
        <v>0</v>
      </c>
      <c r="G166" s="8" t="e">
        <f t="shared" si="22"/>
        <v>#N/A</v>
      </c>
      <c r="H166" t="e">
        <f t="shared" si="24"/>
        <v>#N/A</v>
      </c>
      <c r="I166" s="3">
        <v>164</v>
      </c>
      <c r="J166" s="12" t="e">
        <f t="shared" si="23"/>
        <v>#N/A</v>
      </c>
      <c r="K166" t="e">
        <f t="shared" si="25"/>
        <v>#N/A</v>
      </c>
      <c r="L166" t="e">
        <f t="shared" si="27"/>
        <v>#N/A</v>
      </c>
      <c r="M166" t="e">
        <f t="shared" si="26"/>
        <v>#N/A</v>
      </c>
      <c r="N166" t="e">
        <f t="shared" si="28"/>
        <v>#N/A</v>
      </c>
      <c r="O166" t="e">
        <f>+(K166-K$3)/SUM(L$4:L166)</f>
        <v>#N/A</v>
      </c>
      <c r="P166" s="17" t="e">
        <f t="shared" si="30"/>
        <v>#N/A</v>
      </c>
      <c r="Q166" s="20" t="e">
        <f>+Indtastning!J168</f>
        <v>#N/A</v>
      </c>
    </row>
    <row r="167" spans="1:17" x14ac:dyDescent="0.2">
      <c r="A167" s="3">
        <f t="shared" si="29"/>
        <v>23</v>
      </c>
      <c r="B167" s="4" t="e">
        <f>+IF(AND(Indtastning!$F169&lt;&gt;"p",Indtastning!$D169&gt;0),Indtastning!A169,NA())</f>
        <v>#N/A</v>
      </c>
      <c r="C167">
        <f>+IF(AND(Indtastning!$F169&lt;&gt;"p",Indtastning!$D169&gt;0),Indtastning!B169,0)</f>
        <v>0</v>
      </c>
      <c r="D167" t="e">
        <f>+IF(Indtastning!$D169&gt;0,Indtastning!C169,NA())</f>
        <v>#N/A</v>
      </c>
      <c r="E167" t="e">
        <f>+IF(Indtastning!$D169&gt;0,Indtastning!D169,NA())</f>
        <v>#N/A</v>
      </c>
      <c r="F167">
        <f>+IF(Indtastning!F169="p",F166+E167,IF(Indtastning!E169&lt;&gt;"Fill Up",F166,0))</f>
        <v>0</v>
      </c>
      <c r="G167" s="8" t="e">
        <f t="shared" si="22"/>
        <v>#N/A</v>
      </c>
      <c r="H167" t="e">
        <f t="shared" si="24"/>
        <v>#N/A</v>
      </c>
      <c r="I167" s="3">
        <v>165</v>
      </c>
      <c r="J167" s="12" t="e">
        <f t="shared" si="23"/>
        <v>#N/A</v>
      </c>
      <c r="K167" t="e">
        <f t="shared" si="25"/>
        <v>#N/A</v>
      </c>
      <c r="L167" t="e">
        <f t="shared" si="27"/>
        <v>#N/A</v>
      </c>
      <c r="M167" t="e">
        <f t="shared" si="26"/>
        <v>#N/A</v>
      </c>
      <c r="N167" t="e">
        <f t="shared" si="28"/>
        <v>#N/A</v>
      </c>
      <c r="O167" t="e">
        <f>+(K167-K$3)/SUM(L$4:L167)</f>
        <v>#N/A</v>
      </c>
      <c r="P167" s="17" t="e">
        <f t="shared" si="30"/>
        <v>#N/A</v>
      </c>
      <c r="Q167" s="20" t="e">
        <f>+Indtastning!J169</f>
        <v>#N/A</v>
      </c>
    </row>
    <row r="168" spans="1:17" x14ac:dyDescent="0.2">
      <c r="A168" s="3">
        <f t="shared" si="29"/>
        <v>23</v>
      </c>
      <c r="B168" s="4" t="e">
        <f>+IF(AND(Indtastning!$F170&lt;&gt;"p",Indtastning!$D170&gt;0),Indtastning!A170,NA())</f>
        <v>#N/A</v>
      </c>
      <c r="C168">
        <f>+IF(AND(Indtastning!$F170&lt;&gt;"p",Indtastning!$D170&gt;0),Indtastning!B170,0)</f>
        <v>0</v>
      </c>
      <c r="D168" t="e">
        <f>+IF(Indtastning!$D170&gt;0,Indtastning!C170,NA())</f>
        <v>#N/A</v>
      </c>
      <c r="E168" t="e">
        <f>+IF(Indtastning!$D170&gt;0,Indtastning!D170,NA())</f>
        <v>#N/A</v>
      </c>
      <c r="F168">
        <f>+IF(Indtastning!F170="p",F167+E168,IF(Indtastning!E170&lt;&gt;"Fill Up",F167,0))</f>
        <v>0</v>
      </c>
      <c r="G168" s="8" t="e">
        <f t="shared" si="22"/>
        <v>#N/A</v>
      </c>
      <c r="H168" t="e">
        <f t="shared" si="24"/>
        <v>#N/A</v>
      </c>
      <c r="I168" s="3">
        <v>166</v>
      </c>
      <c r="J168" s="12" t="e">
        <f t="shared" si="23"/>
        <v>#N/A</v>
      </c>
      <c r="K168" t="e">
        <f t="shared" si="25"/>
        <v>#N/A</v>
      </c>
      <c r="L168" t="e">
        <f t="shared" si="27"/>
        <v>#N/A</v>
      </c>
      <c r="M168" t="e">
        <f t="shared" si="26"/>
        <v>#N/A</v>
      </c>
      <c r="N168" t="e">
        <f t="shared" si="28"/>
        <v>#N/A</v>
      </c>
      <c r="O168" t="e">
        <f>+(K168-K$3)/SUM(L$4:L168)</f>
        <v>#N/A</v>
      </c>
      <c r="P168" s="17" t="e">
        <f t="shared" si="30"/>
        <v>#N/A</v>
      </c>
      <c r="Q168" s="20" t="e">
        <f>+Indtastning!J170</f>
        <v>#N/A</v>
      </c>
    </row>
    <row r="169" spans="1:17" x14ac:dyDescent="0.2">
      <c r="A169" s="3">
        <f t="shared" si="29"/>
        <v>23</v>
      </c>
      <c r="B169" s="4" t="e">
        <f>+IF(AND(Indtastning!$F171&lt;&gt;"p",Indtastning!$D171&gt;0),Indtastning!A171,NA())</f>
        <v>#N/A</v>
      </c>
      <c r="C169">
        <f>+IF(AND(Indtastning!$F171&lt;&gt;"p",Indtastning!$D171&gt;0),Indtastning!B171,0)</f>
        <v>0</v>
      </c>
      <c r="D169" t="e">
        <f>+IF(Indtastning!$D171&gt;0,Indtastning!C171,NA())</f>
        <v>#N/A</v>
      </c>
      <c r="E169" t="e">
        <f>+IF(Indtastning!$D171&gt;0,Indtastning!D171,NA())</f>
        <v>#N/A</v>
      </c>
      <c r="F169">
        <f>+IF(Indtastning!F171="p",F168+E169,IF(Indtastning!E171&lt;&gt;"Fill Up",F168,0))</f>
        <v>0</v>
      </c>
      <c r="G169" s="8" t="e">
        <f t="shared" si="22"/>
        <v>#N/A</v>
      </c>
      <c r="H169" t="e">
        <f t="shared" si="24"/>
        <v>#N/A</v>
      </c>
      <c r="I169" s="3">
        <v>167</v>
      </c>
      <c r="J169" s="12" t="e">
        <f t="shared" si="23"/>
        <v>#N/A</v>
      </c>
      <c r="K169" t="e">
        <f t="shared" si="25"/>
        <v>#N/A</v>
      </c>
      <c r="L169" t="e">
        <f t="shared" si="27"/>
        <v>#N/A</v>
      </c>
      <c r="M169" t="e">
        <f t="shared" si="26"/>
        <v>#N/A</v>
      </c>
      <c r="N169" t="e">
        <f t="shared" si="28"/>
        <v>#N/A</v>
      </c>
      <c r="O169" t="e">
        <f>+(K169-K$3)/SUM(L$4:L169)</f>
        <v>#N/A</v>
      </c>
      <c r="P169" s="17" t="e">
        <f t="shared" si="30"/>
        <v>#N/A</v>
      </c>
      <c r="Q169" s="20" t="e">
        <f>+Indtastning!J171</f>
        <v>#N/A</v>
      </c>
    </row>
    <row r="170" spans="1:17" x14ac:dyDescent="0.2">
      <c r="A170" s="3">
        <f t="shared" si="29"/>
        <v>23</v>
      </c>
      <c r="B170" s="4" t="e">
        <f>+IF(AND(Indtastning!$F172&lt;&gt;"p",Indtastning!$D172&gt;0),Indtastning!A172,NA())</f>
        <v>#N/A</v>
      </c>
      <c r="C170">
        <f>+IF(AND(Indtastning!$F172&lt;&gt;"p",Indtastning!$D172&gt;0),Indtastning!B172,0)</f>
        <v>0</v>
      </c>
      <c r="D170" t="e">
        <f>+IF(Indtastning!$D172&gt;0,Indtastning!C172,NA())</f>
        <v>#N/A</v>
      </c>
      <c r="E170" t="e">
        <f>+IF(Indtastning!$D172&gt;0,Indtastning!D172,NA())</f>
        <v>#N/A</v>
      </c>
      <c r="F170">
        <f>+IF(Indtastning!F172="p",F169+E170,IF(Indtastning!E172&lt;&gt;"Fill Up",F169,0))</f>
        <v>0</v>
      </c>
      <c r="G170" s="8" t="e">
        <f t="shared" si="22"/>
        <v>#N/A</v>
      </c>
      <c r="H170" t="e">
        <f t="shared" si="24"/>
        <v>#N/A</v>
      </c>
      <c r="I170" s="3">
        <v>168</v>
      </c>
      <c r="J170" s="12" t="e">
        <f t="shared" si="23"/>
        <v>#N/A</v>
      </c>
      <c r="K170" t="e">
        <f t="shared" si="25"/>
        <v>#N/A</v>
      </c>
      <c r="L170" t="e">
        <f t="shared" si="27"/>
        <v>#N/A</v>
      </c>
      <c r="M170" t="e">
        <f t="shared" si="26"/>
        <v>#N/A</v>
      </c>
      <c r="N170" t="e">
        <f t="shared" si="28"/>
        <v>#N/A</v>
      </c>
      <c r="O170" t="e">
        <f>+(K170-K$3)/SUM(L$4:L170)</f>
        <v>#N/A</v>
      </c>
      <c r="P170" s="17" t="e">
        <f t="shared" si="30"/>
        <v>#N/A</v>
      </c>
      <c r="Q170" s="20" t="e">
        <f>+Indtastning!J172</f>
        <v>#N/A</v>
      </c>
    </row>
    <row r="171" spans="1:17" x14ac:dyDescent="0.2">
      <c r="A171" s="3">
        <f t="shared" si="29"/>
        <v>23</v>
      </c>
      <c r="B171" s="4" t="e">
        <f>+IF(AND(Indtastning!$F173&lt;&gt;"p",Indtastning!$D173&gt;0),Indtastning!A173,NA())</f>
        <v>#N/A</v>
      </c>
      <c r="C171">
        <f>+IF(AND(Indtastning!$F173&lt;&gt;"p",Indtastning!$D173&gt;0),Indtastning!B173,0)</f>
        <v>0</v>
      </c>
      <c r="D171" t="e">
        <f>+IF(Indtastning!$D173&gt;0,Indtastning!C173,NA())</f>
        <v>#N/A</v>
      </c>
      <c r="E171" t="e">
        <f>+IF(Indtastning!$D173&gt;0,Indtastning!D173,NA())</f>
        <v>#N/A</v>
      </c>
      <c r="F171">
        <f>+IF(Indtastning!F173="p",F170+E171,IF(Indtastning!E173&lt;&gt;"Fill Up",F170,0))</f>
        <v>0</v>
      </c>
      <c r="G171" s="8" t="e">
        <f t="shared" si="22"/>
        <v>#N/A</v>
      </c>
      <c r="H171" t="e">
        <f t="shared" si="24"/>
        <v>#N/A</v>
      </c>
      <c r="I171" s="3">
        <v>169</v>
      </c>
      <c r="J171" s="12" t="e">
        <f t="shared" si="23"/>
        <v>#N/A</v>
      </c>
      <c r="K171" t="e">
        <f t="shared" si="25"/>
        <v>#N/A</v>
      </c>
      <c r="L171" t="e">
        <f t="shared" si="27"/>
        <v>#N/A</v>
      </c>
      <c r="M171" t="e">
        <f t="shared" si="26"/>
        <v>#N/A</v>
      </c>
      <c r="N171" t="e">
        <f t="shared" si="28"/>
        <v>#N/A</v>
      </c>
      <c r="O171" t="e">
        <f>+(K171-K$3)/SUM(L$4:L171)</f>
        <v>#N/A</v>
      </c>
      <c r="P171" s="17" t="e">
        <f t="shared" si="30"/>
        <v>#N/A</v>
      </c>
      <c r="Q171" s="20" t="e">
        <f>+Indtastning!J173</f>
        <v>#N/A</v>
      </c>
    </row>
    <row r="172" spans="1:17" x14ac:dyDescent="0.2">
      <c r="A172" s="3">
        <f t="shared" si="29"/>
        <v>23</v>
      </c>
      <c r="B172" s="4" t="e">
        <f>+IF(AND(Indtastning!$F174&lt;&gt;"p",Indtastning!$D174&gt;0),Indtastning!A174,NA())</f>
        <v>#N/A</v>
      </c>
      <c r="C172">
        <f>+IF(AND(Indtastning!$F174&lt;&gt;"p",Indtastning!$D174&gt;0),Indtastning!B174,0)</f>
        <v>0</v>
      </c>
      <c r="D172" t="e">
        <f>+IF(Indtastning!$D174&gt;0,Indtastning!C174,NA())</f>
        <v>#N/A</v>
      </c>
      <c r="E172" t="e">
        <f>+IF(Indtastning!$D174&gt;0,Indtastning!D174,NA())</f>
        <v>#N/A</v>
      </c>
      <c r="F172">
        <f>+IF(Indtastning!F174="p",F171+E172,IF(Indtastning!E174&lt;&gt;"Fill Up",F171,0))</f>
        <v>0</v>
      </c>
      <c r="G172" s="8" t="e">
        <f t="shared" si="22"/>
        <v>#N/A</v>
      </c>
      <c r="H172" t="e">
        <f t="shared" si="24"/>
        <v>#N/A</v>
      </c>
      <c r="I172" s="3">
        <v>170</v>
      </c>
      <c r="J172" s="12" t="e">
        <f t="shared" si="23"/>
        <v>#N/A</v>
      </c>
      <c r="K172" t="e">
        <f t="shared" si="25"/>
        <v>#N/A</v>
      </c>
      <c r="L172" t="e">
        <f t="shared" si="27"/>
        <v>#N/A</v>
      </c>
      <c r="M172" t="e">
        <f t="shared" si="26"/>
        <v>#N/A</v>
      </c>
      <c r="N172" t="e">
        <f t="shared" si="28"/>
        <v>#N/A</v>
      </c>
      <c r="O172" t="e">
        <f>+(K172-K$3)/SUM(L$4:L172)</f>
        <v>#N/A</v>
      </c>
      <c r="P172" s="17" t="e">
        <f t="shared" si="30"/>
        <v>#N/A</v>
      </c>
      <c r="Q172" s="20" t="e">
        <f>+Indtastning!J174</f>
        <v>#N/A</v>
      </c>
    </row>
    <row r="173" spans="1:17" x14ac:dyDescent="0.2">
      <c r="A173" s="3">
        <f t="shared" si="29"/>
        <v>23</v>
      </c>
      <c r="B173" s="4" t="e">
        <f>+IF(AND(Indtastning!$F175&lt;&gt;"p",Indtastning!$D175&gt;0),Indtastning!A175,NA())</f>
        <v>#N/A</v>
      </c>
      <c r="C173">
        <f>+IF(AND(Indtastning!$F175&lt;&gt;"p",Indtastning!$D175&gt;0),Indtastning!B175,0)</f>
        <v>0</v>
      </c>
      <c r="D173" t="e">
        <f>+IF(Indtastning!$D175&gt;0,Indtastning!C175,NA())</f>
        <v>#N/A</v>
      </c>
      <c r="E173" t="e">
        <f>+IF(Indtastning!$D175&gt;0,Indtastning!D175,NA())</f>
        <v>#N/A</v>
      </c>
      <c r="F173">
        <f>+IF(Indtastning!F175="p",F172+E173,IF(Indtastning!E175&lt;&gt;"Fill Up",F172,0))</f>
        <v>0</v>
      </c>
      <c r="G173" s="8" t="e">
        <f t="shared" si="22"/>
        <v>#N/A</v>
      </c>
      <c r="H173" t="e">
        <f t="shared" si="24"/>
        <v>#N/A</v>
      </c>
      <c r="I173" s="3">
        <v>171</v>
      </c>
      <c r="J173" s="12" t="e">
        <f t="shared" si="23"/>
        <v>#N/A</v>
      </c>
      <c r="K173" t="e">
        <f t="shared" si="25"/>
        <v>#N/A</v>
      </c>
      <c r="L173" t="e">
        <f t="shared" si="27"/>
        <v>#N/A</v>
      </c>
      <c r="M173" t="e">
        <f t="shared" si="26"/>
        <v>#N/A</v>
      </c>
      <c r="N173" t="e">
        <f t="shared" si="28"/>
        <v>#N/A</v>
      </c>
      <c r="O173" t="e">
        <f>+(K173-K$3)/SUM(L$4:L173)</f>
        <v>#N/A</v>
      </c>
      <c r="P173" s="17" t="e">
        <f t="shared" si="30"/>
        <v>#N/A</v>
      </c>
      <c r="Q173" s="20" t="e">
        <f>+Indtastning!J175</f>
        <v>#N/A</v>
      </c>
    </row>
    <row r="174" spans="1:17" x14ac:dyDescent="0.2">
      <c r="A174" s="3">
        <f t="shared" si="29"/>
        <v>23</v>
      </c>
      <c r="B174" s="4" t="e">
        <f>+IF(AND(Indtastning!$F176&lt;&gt;"p",Indtastning!$D176&gt;0),Indtastning!A176,NA())</f>
        <v>#N/A</v>
      </c>
      <c r="C174">
        <f>+IF(AND(Indtastning!$F176&lt;&gt;"p",Indtastning!$D176&gt;0),Indtastning!B176,0)</f>
        <v>0</v>
      </c>
      <c r="D174" t="e">
        <f>+IF(Indtastning!$D176&gt;0,Indtastning!C176,NA())</f>
        <v>#N/A</v>
      </c>
      <c r="E174" t="e">
        <f>+IF(Indtastning!$D176&gt;0,Indtastning!D176,NA())</f>
        <v>#N/A</v>
      </c>
      <c r="F174">
        <f>+IF(Indtastning!F176="p",F173+E174,IF(Indtastning!E176&lt;&gt;"Fill Up",F173,0))</f>
        <v>0</v>
      </c>
      <c r="G174" s="8" t="e">
        <f t="shared" si="22"/>
        <v>#N/A</v>
      </c>
      <c r="H174" t="e">
        <f t="shared" si="24"/>
        <v>#N/A</v>
      </c>
      <c r="I174" s="3">
        <v>172</v>
      </c>
      <c r="J174" s="12" t="e">
        <f t="shared" si="23"/>
        <v>#N/A</v>
      </c>
      <c r="K174" t="e">
        <f t="shared" si="25"/>
        <v>#N/A</v>
      </c>
      <c r="L174" t="e">
        <f t="shared" si="27"/>
        <v>#N/A</v>
      </c>
      <c r="M174" t="e">
        <f t="shared" si="26"/>
        <v>#N/A</v>
      </c>
      <c r="N174" t="e">
        <f t="shared" si="28"/>
        <v>#N/A</v>
      </c>
      <c r="O174" t="e">
        <f>+(K174-K$3)/SUM(L$4:L174)</f>
        <v>#N/A</v>
      </c>
      <c r="P174" s="17" t="e">
        <f t="shared" si="30"/>
        <v>#N/A</v>
      </c>
      <c r="Q174" s="20" t="e">
        <f>+Indtastning!J176</f>
        <v>#N/A</v>
      </c>
    </row>
    <row r="175" spans="1:17" x14ac:dyDescent="0.2">
      <c r="A175" s="3">
        <f t="shared" si="29"/>
        <v>23</v>
      </c>
      <c r="B175" s="4" t="e">
        <f>+IF(AND(Indtastning!$F177&lt;&gt;"p",Indtastning!$D177&gt;0),Indtastning!A177,NA())</f>
        <v>#N/A</v>
      </c>
      <c r="C175">
        <f>+IF(AND(Indtastning!$F177&lt;&gt;"p",Indtastning!$D177&gt;0),Indtastning!B177,0)</f>
        <v>0</v>
      </c>
      <c r="D175" t="e">
        <f>+IF(Indtastning!$D177&gt;0,Indtastning!C177,NA())</f>
        <v>#N/A</v>
      </c>
      <c r="E175" t="e">
        <f>+IF(Indtastning!$D177&gt;0,Indtastning!D177,NA())</f>
        <v>#N/A</v>
      </c>
      <c r="F175">
        <f>+IF(Indtastning!F177="p",F174+E175,IF(Indtastning!E177&lt;&gt;"Fill Up",F174,0))</f>
        <v>0</v>
      </c>
      <c r="G175" s="8" t="e">
        <f t="shared" si="22"/>
        <v>#N/A</v>
      </c>
      <c r="H175" t="e">
        <f t="shared" si="24"/>
        <v>#N/A</v>
      </c>
      <c r="I175" s="3">
        <v>173</v>
      </c>
      <c r="J175" s="12" t="e">
        <f t="shared" si="23"/>
        <v>#N/A</v>
      </c>
      <c r="K175" t="e">
        <f t="shared" si="25"/>
        <v>#N/A</v>
      </c>
      <c r="L175" t="e">
        <f t="shared" si="27"/>
        <v>#N/A</v>
      </c>
      <c r="M175" t="e">
        <f t="shared" si="26"/>
        <v>#N/A</v>
      </c>
      <c r="N175" t="e">
        <f t="shared" si="28"/>
        <v>#N/A</v>
      </c>
      <c r="O175" t="e">
        <f>+(K175-K$3)/SUM(L$4:L175)</f>
        <v>#N/A</v>
      </c>
      <c r="P175" s="17" t="e">
        <f t="shared" si="30"/>
        <v>#N/A</v>
      </c>
      <c r="Q175" s="20" t="e">
        <f>+Indtastning!J177</f>
        <v>#N/A</v>
      </c>
    </row>
    <row r="176" spans="1:17" x14ac:dyDescent="0.2">
      <c r="A176" s="3">
        <f t="shared" si="29"/>
        <v>23</v>
      </c>
      <c r="B176" s="4" t="e">
        <f>+IF(AND(Indtastning!$F178&lt;&gt;"p",Indtastning!$D178&gt;0),Indtastning!A178,NA())</f>
        <v>#N/A</v>
      </c>
      <c r="C176">
        <f>+IF(AND(Indtastning!$F178&lt;&gt;"p",Indtastning!$D178&gt;0),Indtastning!B178,0)</f>
        <v>0</v>
      </c>
      <c r="D176" t="e">
        <f>+IF(Indtastning!$D178&gt;0,Indtastning!C178,NA())</f>
        <v>#N/A</v>
      </c>
      <c r="E176" t="e">
        <f>+IF(Indtastning!$D178&gt;0,Indtastning!D178,NA())</f>
        <v>#N/A</v>
      </c>
      <c r="F176">
        <f>+IF(Indtastning!F178="p",F175+E176,IF(Indtastning!E178&lt;&gt;"Fill Up",F175,0))</f>
        <v>0</v>
      </c>
      <c r="G176" s="8" t="e">
        <f t="shared" si="22"/>
        <v>#N/A</v>
      </c>
      <c r="H176" t="e">
        <f t="shared" si="24"/>
        <v>#N/A</v>
      </c>
      <c r="I176" s="3">
        <v>174</v>
      </c>
      <c r="J176" s="12" t="e">
        <f t="shared" si="23"/>
        <v>#N/A</v>
      </c>
      <c r="K176" t="e">
        <f t="shared" si="25"/>
        <v>#N/A</v>
      </c>
      <c r="L176" t="e">
        <f t="shared" si="27"/>
        <v>#N/A</v>
      </c>
      <c r="M176" t="e">
        <f t="shared" si="26"/>
        <v>#N/A</v>
      </c>
      <c r="N176" t="e">
        <f t="shared" si="28"/>
        <v>#N/A</v>
      </c>
      <c r="O176" t="e">
        <f>+(K176-K$3)/SUM(L$4:L176)</f>
        <v>#N/A</v>
      </c>
      <c r="P176" s="17" t="e">
        <f t="shared" si="30"/>
        <v>#N/A</v>
      </c>
      <c r="Q176" s="20" t="e">
        <f>+Indtastning!J178</f>
        <v>#N/A</v>
      </c>
    </row>
    <row r="177" spans="1:17" x14ac:dyDescent="0.2">
      <c r="A177" s="3">
        <f t="shared" si="29"/>
        <v>23</v>
      </c>
      <c r="B177" s="4" t="e">
        <f>+IF(AND(Indtastning!$F179&lt;&gt;"p",Indtastning!$D179&gt;0),Indtastning!A179,NA())</f>
        <v>#N/A</v>
      </c>
      <c r="C177">
        <f>+IF(AND(Indtastning!$F179&lt;&gt;"p",Indtastning!$D179&gt;0),Indtastning!B179,0)</f>
        <v>0</v>
      </c>
      <c r="D177" t="e">
        <f>+IF(Indtastning!$D179&gt;0,Indtastning!C179,NA())</f>
        <v>#N/A</v>
      </c>
      <c r="E177" t="e">
        <f>+IF(Indtastning!$D179&gt;0,Indtastning!D179,NA())</f>
        <v>#N/A</v>
      </c>
      <c r="F177">
        <f>+IF(Indtastning!F179="p",F176+E177,IF(Indtastning!E179&lt;&gt;"Fill Up",F176,0))</f>
        <v>0</v>
      </c>
      <c r="G177" s="8" t="e">
        <f t="shared" si="22"/>
        <v>#N/A</v>
      </c>
      <c r="H177" t="e">
        <f t="shared" si="24"/>
        <v>#N/A</v>
      </c>
      <c r="I177" s="3">
        <v>175</v>
      </c>
      <c r="J177" s="12" t="e">
        <f t="shared" si="23"/>
        <v>#N/A</v>
      </c>
      <c r="K177" t="e">
        <f t="shared" si="25"/>
        <v>#N/A</v>
      </c>
      <c r="L177" t="e">
        <f t="shared" si="27"/>
        <v>#N/A</v>
      </c>
      <c r="M177" t="e">
        <f t="shared" si="26"/>
        <v>#N/A</v>
      </c>
      <c r="N177" t="e">
        <f t="shared" si="28"/>
        <v>#N/A</v>
      </c>
      <c r="O177" t="e">
        <f>+(K177-K$3)/SUM(L$4:L177)</f>
        <v>#N/A</v>
      </c>
      <c r="P177" s="17" t="e">
        <f t="shared" si="30"/>
        <v>#N/A</v>
      </c>
      <c r="Q177" s="20" t="e">
        <f>+Indtastning!J179</f>
        <v>#N/A</v>
      </c>
    </row>
    <row r="178" spans="1:17" x14ac:dyDescent="0.2">
      <c r="A178" s="3">
        <f t="shared" si="29"/>
        <v>23</v>
      </c>
      <c r="B178" s="4" t="e">
        <f>+IF(AND(Indtastning!$F180&lt;&gt;"p",Indtastning!$D180&gt;0),Indtastning!A180,NA())</f>
        <v>#N/A</v>
      </c>
      <c r="C178">
        <f>+IF(AND(Indtastning!$F180&lt;&gt;"p",Indtastning!$D180&gt;0),Indtastning!B180,0)</f>
        <v>0</v>
      </c>
      <c r="D178" t="e">
        <f>+IF(Indtastning!$D180&gt;0,Indtastning!C180,NA())</f>
        <v>#N/A</v>
      </c>
      <c r="E178" t="e">
        <f>+IF(Indtastning!$D180&gt;0,Indtastning!D180,NA())</f>
        <v>#N/A</v>
      </c>
      <c r="F178">
        <f>+IF(Indtastning!F180="p",F177+E178,IF(Indtastning!E180&lt;&gt;"Fill Up",F177,0))</f>
        <v>0</v>
      </c>
      <c r="G178" s="8" t="e">
        <f t="shared" si="22"/>
        <v>#N/A</v>
      </c>
      <c r="H178" t="e">
        <f t="shared" si="24"/>
        <v>#N/A</v>
      </c>
      <c r="I178" s="3">
        <v>176</v>
      </c>
      <c r="J178" s="12" t="e">
        <f t="shared" si="23"/>
        <v>#N/A</v>
      </c>
      <c r="K178" t="e">
        <f t="shared" si="25"/>
        <v>#N/A</v>
      </c>
      <c r="L178" t="e">
        <f t="shared" si="27"/>
        <v>#N/A</v>
      </c>
      <c r="M178" t="e">
        <f t="shared" si="26"/>
        <v>#N/A</v>
      </c>
      <c r="N178" t="e">
        <f t="shared" si="28"/>
        <v>#N/A</v>
      </c>
      <c r="O178" t="e">
        <f>+(K178-K$3)/SUM(L$4:L178)</f>
        <v>#N/A</v>
      </c>
      <c r="P178" s="17" t="e">
        <f t="shared" si="30"/>
        <v>#N/A</v>
      </c>
      <c r="Q178" s="20" t="e">
        <f>+Indtastning!J180</f>
        <v>#N/A</v>
      </c>
    </row>
    <row r="179" spans="1:17" x14ac:dyDescent="0.2">
      <c r="A179" s="3">
        <f t="shared" si="29"/>
        <v>23</v>
      </c>
      <c r="B179" s="4" t="e">
        <f>+IF(AND(Indtastning!$F181&lt;&gt;"p",Indtastning!$D181&gt;0),Indtastning!A181,NA())</f>
        <v>#N/A</v>
      </c>
      <c r="C179">
        <f>+IF(AND(Indtastning!$F181&lt;&gt;"p",Indtastning!$D181&gt;0),Indtastning!B181,0)</f>
        <v>0</v>
      </c>
      <c r="D179" t="e">
        <f>+IF(Indtastning!$D181&gt;0,Indtastning!C181,NA())</f>
        <v>#N/A</v>
      </c>
      <c r="E179" t="e">
        <f>+IF(Indtastning!$D181&gt;0,Indtastning!D181,NA())</f>
        <v>#N/A</v>
      </c>
      <c r="F179">
        <f>+IF(Indtastning!F181="p",F178+E179,IF(Indtastning!E181&lt;&gt;"Fill Up",F178,0))</f>
        <v>0</v>
      </c>
      <c r="G179" s="8" t="e">
        <f t="shared" si="22"/>
        <v>#N/A</v>
      </c>
      <c r="H179" t="e">
        <f t="shared" si="24"/>
        <v>#N/A</v>
      </c>
      <c r="I179" s="3">
        <v>177</v>
      </c>
      <c r="J179" s="12" t="e">
        <f t="shared" si="23"/>
        <v>#N/A</v>
      </c>
      <c r="K179" t="e">
        <f t="shared" si="25"/>
        <v>#N/A</v>
      </c>
      <c r="L179" t="e">
        <f t="shared" si="27"/>
        <v>#N/A</v>
      </c>
      <c r="M179" t="e">
        <f t="shared" si="26"/>
        <v>#N/A</v>
      </c>
      <c r="N179" t="e">
        <f t="shared" si="28"/>
        <v>#N/A</v>
      </c>
      <c r="O179" t="e">
        <f>+(K179-K$3)/SUM(L$4:L179)</f>
        <v>#N/A</v>
      </c>
      <c r="P179" s="17" t="e">
        <f t="shared" si="30"/>
        <v>#N/A</v>
      </c>
      <c r="Q179" s="20" t="e">
        <f>+Indtastning!J181</f>
        <v>#N/A</v>
      </c>
    </row>
    <row r="180" spans="1:17" x14ac:dyDescent="0.2">
      <c r="A180" s="3">
        <f t="shared" si="29"/>
        <v>23</v>
      </c>
      <c r="B180" s="4" t="e">
        <f>+IF(AND(Indtastning!$F182&lt;&gt;"p",Indtastning!$D182&gt;0),Indtastning!A182,NA())</f>
        <v>#N/A</v>
      </c>
      <c r="C180">
        <f>+IF(AND(Indtastning!$F182&lt;&gt;"p",Indtastning!$D182&gt;0),Indtastning!B182,0)</f>
        <v>0</v>
      </c>
      <c r="D180" t="e">
        <f>+IF(Indtastning!$D182&gt;0,Indtastning!C182,NA())</f>
        <v>#N/A</v>
      </c>
      <c r="E180" t="e">
        <f>+IF(Indtastning!$D182&gt;0,Indtastning!D182,NA())</f>
        <v>#N/A</v>
      </c>
      <c r="F180">
        <f>+IF(Indtastning!F182="p",F179+E180,IF(Indtastning!E182&lt;&gt;"Fill Up",F179,0))</f>
        <v>0</v>
      </c>
      <c r="G180" s="8" t="e">
        <f t="shared" si="22"/>
        <v>#N/A</v>
      </c>
      <c r="H180" t="e">
        <f t="shared" si="24"/>
        <v>#N/A</v>
      </c>
      <c r="I180" s="3">
        <v>178</v>
      </c>
      <c r="J180" s="12" t="e">
        <f t="shared" si="23"/>
        <v>#N/A</v>
      </c>
      <c r="K180" t="e">
        <f t="shared" si="25"/>
        <v>#N/A</v>
      </c>
      <c r="L180" t="e">
        <f t="shared" si="27"/>
        <v>#N/A</v>
      </c>
      <c r="M180" t="e">
        <f t="shared" si="26"/>
        <v>#N/A</v>
      </c>
      <c r="N180" t="e">
        <f t="shared" si="28"/>
        <v>#N/A</v>
      </c>
      <c r="O180" t="e">
        <f>+(K180-K$3)/SUM(L$4:L180)</f>
        <v>#N/A</v>
      </c>
      <c r="P180" s="17" t="e">
        <f t="shared" si="30"/>
        <v>#N/A</v>
      </c>
      <c r="Q180" s="20" t="e">
        <f>+Indtastning!J182</f>
        <v>#N/A</v>
      </c>
    </row>
    <row r="181" spans="1:17" x14ac:dyDescent="0.2">
      <c r="A181" s="3">
        <f t="shared" si="29"/>
        <v>23</v>
      </c>
      <c r="B181" s="4" t="e">
        <f>+IF(AND(Indtastning!$F183&lt;&gt;"p",Indtastning!$D183&gt;0),Indtastning!A183,NA())</f>
        <v>#N/A</v>
      </c>
      <c r="C181">
        <f>+IF(AND(Indtastning!$F183&lt;&gt;"p",Indtastning!$D183&gt;0),Indtastning!B183,0)</f>
        <v>0</v>
      </c>
      <c r="D181" t="e">
        <f>+IF(Indtastning!$D183&gt;0,Indtastning!C183,NA())</f>
        <v>#N/A</v>
      </c>
      <c r="E181" t="e">
        <f>+IF(Indtastning!$D183&gt;0,Indtastning!D183,NA())</f>
        <v>#N/A</v>
      </c>
      <c r="F181">
        <f>+IF(Indtastning!F183="p",F180+E181,IF(Indtastning!E183&lt;&gt;"Fill Up",F180,0))</f>
        <v>0</v>
      </c>
      <c r="G181" s="8" t="e">
        <f t="shared" si="22"/>
        <v>#N/A</v>
      </c>
      <c r="H181" t="e">
        <f t="shared" si="24"/>
        <v>#N/A</v>
      </c>
      <c r="I181" s="3">
        <v>179</v>
      </c>
      <c r="J181" s="12" t="e">
        <f t="shared" si="23"/>
        <v>#N/A</v>
      </c>
      <c r="K181" t="e">
        <f t="shared" si="25"/>
        <v>#N/A</v>
      </c>
      <c r="L181" t="e">
        <f t="shared" si="27"/>
        <v>#N/A</v>
      </c>
      <c r="M181" t="e">
        <f t="shared" si="26"/>
        <v>#N/A</v>
      </c>
      <c r="N181" t="e">
        <f t="shared" si="28"/>
        <v>#N/A</v>
      </c>
      <c r="O181" t="e">
        <f>+(K181-K$3)/SUM(L$4:L181)</f>
        <v>#N/A</v>
      </c>
      <c r="P181" s="17" t="e">
        <f t="shared" si="30"/>
        <v>#N/A</v>
      </c>
      <c r="Q181" s="20" t="e">
        <f>+Indtastning!J183</f>
        <v>#N/A</v>
      </c>
    </row>
    <row r="182" spans="1:17" x14ac:dyDescent="0.2">
      <c r="A182" s="3">
        <f t="shared" si="29"/>
        <v>23</v>
      </c>
      <c r="B182" s="4" t="e">
        <f>+IF(AND(Indtastning!$F184&lt;&gt;"p",Indtastning!$D184&gt;0),Indtastning!A184,NA())</f>
        <v>#N/A</v>
      </c>
      <c r="C182">
        <f>+IF(AND(Indtastning!$F184&lt;&gt;"p",Indtastning!$D184&gt;0),Indtastning!B184,0)</f>
        <v>0</v>
      </c>
      <c r="D182" t="e">
        <f>+IF(Indtastning!$D184&gt;0,Indtastning!C184,NA())</f>
        <v>#N/A</v>
      </c>
      <c r="E182" t="e">
        <f>+IF(Indtastning!$D184&gt;0,Indtastning!D184,NA())</f>
        <v>#N/A</v>
      </c>
      <c r="F182">
        <f>+IF(Indtastning!F184="p",F181+E182,IF(Indtastning!E184&lt;&gt;"Fill Up",F181,0))</f>
        <v>0</v>
      </c>
      <c r="G182" s="8" t="e">
        <f t="shared" si="22"/>
        <v>#N/A</v>
      </c>
      <c r="H182" t="e">
        <f t="shared" si="24"/>
        <v>#N/A</v>
      </c>
      <c r="I182" s="3">
        <v>180</v>
      </c>
      <c r="J182" s="12" t="e">
        <f t="shared" si="23"/>
        <v>#N/A</v>
      </c>
      <c r="K182" t="e">
        <f t="shared" si="25"/>
        <v>#N/A</v>
      </c>
      <c r="L182" t="e">
        <f t="shared" si="27"/>
        <v>#N/A</v>
      </c>
      <c r="M182" t="e">
        <f t="shared" si="26"/>
        <v>#N/A</v>
      </c>
      <c r="N182" t="e">
        <f t="shared" si="28"/>
        <v>#N/A</v>
      </c>
      <c r="O182" t="e">
        <f>+(K182-K$3)/SUM(L$4:L182)</f>
        <v>#N/A</v>
      </c>
      <c r="P182" s="17" t="e">
        <f t="shared" si="30"/>
        <v>#N/A</v>
      </c>
      <c r="Q182" s="20" t="e">
        <f>+Indtastning!J184</f>
        <v>#N/A</v>
      </c>
    </row>
    <row r="183" spans="1:17" x14ac:dyDescent="0.2">
      <c r="A183" s="3">
        <f t="shared" si="29"/>
        <v>23</v>
      </c>
      <c r="B183" s="4" t="e">
        <f>+IF(AND(Indtastning!$F185&lt;&gt;"p",Indtastning!$D185&gt;0),Indtastning!A185,NA())</f>
        <v>#N/A</v>
      </c>
      <c r="C183">
        <f>+IF(AND(Indtastning!$F185&lt;&gt;"p",Indtastning!$D185&gt;0),Indtastning!B185,0)</f>
        <v>0</v>
      </c>
      <c r="D183" t="e">
        <f>+IF(Indtastning!$D185&gt;0,Indtastning!C185,NA())</f>
        <v>#N/A</v>
      </c>
      <c r="E183" t="e">
        <f>+IF(Indtastning!$D185&gt;0,Indtastning!D185,NA())</f>
        <v>#N/A</v>
      </c>
      <c r="F183">
        <f>+IF(Indtastning!F185="p",F182+E183,IF(Indtastning!E185&lt;&gt;"Fill Up",F182,0))</f>
        <v>0</v>
      </c>
      <c r="G183" s="8" t="e">
        <f t="shared" si="22"/>
        <v>#N/A</v>
      </c>
      <c r="H183" t="e">
        <f t="shared" si="24"/>
        <v>#N/A</v>
      </c>
      <c r="I183" s="3">
        <v>181</v>
      </c>
      <c r="J183" s="12" t="e">
        <f t="shared" si="23"/>
        <v>#N/A</v>
      </c>
      <c r="K183" t="e">
        <f t="shared" si="25"/>
        <v>#N/A</v>
      </c>
      <c r="L183" t="e">
        <f t="shared" si="27"/>
        <v>#N/A</v>
      </c>
      <c r="M183" t="e">
        <f t="shared" si="26"/>
        <v>#N/A</v>
      </c>
      <c r="N183" t="e">
        <f t="shared" si="28"/>
        <v>#N/A</v>
      </c>
      <c r="O183" t="e">
        <f>+(K183-K$3)/SUM(L$4:L183)</f>
        <v>#N/A</v>
      </c>
      <c r="P183" s="17" t="e">
        <f t="shared" si="30"/>
        <v>#N/A</v>
      </c>
      <c r="Q183" s="20" t="e">
        <f>+Indtastning!J185</f>
        <v>#N/A</v>
      </c>
    </row>
    <row r="184" spans="1:17" x14ac:dyDescent="0.2">
      <c r="A184" s="3">
        <f t="shared" si="29"/>
        <v>23</v>
      </c>
      <c r="B184" s="4" t="e">
        <f>+IF(AND(Indtastning!$F186&lt;&gt;"p",Indtastning!$D186&gt;0),Indtastning!A186,NA())</f>
        <v>#N/A</v>
      </c>
      <c r="C184">
        <f>+IF(AND(Indtastning!$F186&lt;&gt;"p",Indtastning!$D186&gt;0),Indtastning!B186,0)</f>
        <v>0</v>
      </c>
      <c r="D184" t="e">
        <f>+IF(Indtastning!$D186&gt;0,Indtastning!C186,NA())</f>
        <v>#N/A</v>
      </c>
      <c r="E184" t="e">
        <f>+IF(Indtastning!$D186&gt;0,Indtastning!D186,NA())</f>
        <v>#N/A</v>
      </c>
      <c r="F184">
        <f>+IF(Indtastning!F186="p",F183+E184,IF(Indtastning!E186&lt;&gt;"Fill Up",F183,0))</f>
        <v>0</v>
      </c>
      <c r="G184" s="8" t="e">
        <f t="shared" si="22"/>
        <v>#N/A</v>
      </c>
      <c r="H184" t="e">
        <f t="shared" si="24"/>
        <v>#N/A</v>
      </c>
      <c r="I184" s="3">
        <v>182</v>
      </c>
      <c r="J184" s="12" t="e">
        <f t="shared" si="23"/>
        <v>#N/A</v>
      </c>
      <c r="K184" t="e">
        <f t="shared" si="25"/>
        <v>#N/A</v>
      </c>
      <c r="L184" t="e">
        <f t="shared" si="27"/>
        <v>#N/A</v>
      </c>
      <c r="M184" t="e">
        <f t="shared" si="26"/>
        <v>#N/A</v>
      </c>
      <c r="N184" t="e">
        <f t="shared" si="28"/>
        <v>#N/A</v>
      </c>
      <c r="O184" t="e">
        <f>+(K184-K$3)/SUM(L$4:L184)</f>
        <v>#N/A</v>
      </c>
      <c r="P184" s="17" t="e">
        <f t="shared" si="30"/>
        <v>#N/A</v>
      </c>
      <c r="Q184" s="20" t="e">
        <f>+Indtastning!J186</f>
        <v>#N/A</v>
      </c>
    </row>
    <row r="185" spans="1:17" x14ac:dyDescent="0.2">
      <c r="A185" s="3">
        <f t="shared" si="29"/>
        <v>23</v>
      </c>
      <c r="B185" s="4" t="e">
        <f>+IF(AND(Indtastning!$F187&lt;&gt;"p",Indtastning!$D187&gt;0),Indtastning!A187,NA())</f>
        <v>#N/A</v>
      </c>
      <c r="C185">
        <f>+IF(AND(Indtastning!$F187&lt;&gt;"p",Indtastning!$D187&gt;0),Indtastning!B187,0)</f>
        <v>0</v>
      </c>
      <c r="D185" t="e">
        <f>+IF(Indtastning!$D187&gt;0,Indtastning!C187,NA())</f>
        <v>#N/A</v>
      </c>
      <c r="E185" t="e">
        <f>+IF(Indtastning!$D187&gt;0,Indtastning!D187,NA())</f>
        <v>#N/A</v>
      </c>
      <c r="F185">
        <f>+IF(Indtastning!F187="p",F184+E185,IF(Indtastning!E187&lt;&gt;"Fill Up",F184,0))</f>
        <v>0</v>
      </c>
      <c r="G185" s="8" t="e">
        <f t="shared" si="22"/>
        <v>#N/A</v>
      </c>
      <c r="H185" t="e">
        <f t="shared" si="24"/>
        <v>#N/A</v>
      </c>
      <c r="I185" s="3">
        <v>183</v>
      </c>
      <c r="J185" s="12" t="e">
        <f t="shared" si="23"/>
        <v>#N/A</v>
      </c>
      <c r="K185" t="e">
        <f t="shared" si="25"/>
        <v>#N/A</v>
      </c>
      <c r="L185" t="e">
        <f t="shared" si="27"/>
        <v>#N/A</v>
      </c>
      <c r="M185" t="e">
        <f t="shared" si="26"/>
        <v>#N/A</v>
      </c>
      <c r="N185" t="e">
        <f t="shared" si="28"/>
        <v>#N/A</v>
      </c>
      <c r="O185" t="e">
        <f>+(K185-K$3)/SUM(L$4:L185)</f>
        <v>#N/A</v>
      </c>
      <c r="P185" s="17" t="e">
        <f t="shared" si="30"/>
        <v>#N/A</v>
      </c>
      <c r="Q185" s="20" t="e">
        <f>+Indtastning!J187</f>
        <v>#N/A</v>
      </c>
    </row>
    <row r="186" spans="1:17" x14ac:dyDescent="0.2">
      <c r="A186" s="3">
        <f t="shared" si="29"/>
        <v>23</v>
      </c>
      <c r="B186" s="4" t="e">
        <f>+IF(AND(Indtastning!$F188&lt;&gt;"p",Indtastning!$D188&gt;0),Indtastning!A188,NA())</f>
        <v>#N/A</v>
      </c>
      <c r="C186">
        <f>+IF(AND(Indtastning!$F188&lt;&gt;"p",Indtastning!$D188&gt;0),Indtastning!B188,0)</f>
        <v>0</v>
      </c>
      <c r="D186" t="e">
        <f>+IF(Indtastning!$D188&gt;0,Indtastning!C188,NA())</f>
        <v>#N/A</v>
      </c>
      <c r="E186" t="e">
        <f>+IF(Indtastning!$D188&gt;0,Indtastning!D188,NA())</f>
        <v>#N/A</v>
      </c>
      <c r="F186">
        <f>+IF(Indtastning!F188="p",F185+E186,IF(Indtastning!E188&lt;&gt;"Fill Up",F185,0))</f>
        <v>0</v>
      </c>
      <c r="G186" s="8" t="e">
        <f t="shared" si="22"/>
        <v>#N/A</v>
      </c>
      <c r="H186" t="e">
        <f t="shared" si="24"/>
        <v>#N/A</v>
      </c>
      <c r="I186" s="3">
        <v>184</v>
      </c>
      <c r="J186" s="12" t="e">
        <f t="shared" si="23"/>
        <v>#N/A</v>
      </c>
      <c r="K186" t="e">
        <f t="shared" si="25"/>
        <v>#N/A</v>
      </c>
      <c r="L186" t="e">
        <f t="shared" si="27"/>
        <v>#N/A</v>
      </c>
      <c r="M186" t="e">
        <f t="shared" si="26"/>
        <v>#N/A</v>
      </c>
      <c r="N186" t="e">
        <f t="shared" si="28"/>
        <v>#N/A</v>
      </c>
      <c r="O186" t="e">
        <f>+(K186-K$3)/SUM(L$4:L186)</f>
        <v>#N/A</v>
      </c>
      <c r="P186" s="17" t="e">
        <f t="shared" si="30"/>
        <v>#N/A</v>
      </c>
      <c r="Q186" s="20" t="e">
        <f>+Indtastning!J188</f>
        <v>#N/A</v>
      </c>
    </row>
    <row r="187" spans="1:17" x14ac:dyDescent="0.2">
      <c r="A187" s="3">
        <f t="shared" si="29"/>
        <v>23</v>
      </c>
      <c r="B187" s="4" t="e">
        <f>+IF(AND(Indtastning!$F189&lt;&gt;"p",Indtastning!$D189&gt;0),Indtastning!A189,NA())</f>
        <v>#N/A</v>
      </c>
      <c r="C187">
        <f>+IF(AND(Indtastning!$F189&lt;&gt;"p",Indtastning!$D189&gt;0),Indtastning!B189,0)</f>
        <v>0</v>
      </c>
      <c r="D187" t="e">
        <f>+IF(Indtastning!$D189&gt;0,Indtastning!C189,NA())</f>
        <v>#N/A</v>
      </c>
      <c r="E187" t="e">
        <f>+IF(Indtastning!$D189&gt;0,Indtastning!D189,NA())</f>
        <v>#N/A</v>
      </c>
      <c r="F187">
        <f>+IF(Indtastning!F189="p",F186+E187,IF(Indtastning!E189&lt;&gt;"Fill Up",F186,0))</f>
        <v>0</v>
      </c>
      <c r="G187" s="8" t="e">
        <f t="shared" si="22"/>
        <v>#N/A</v>
      </c>
      <c r="H187" t="e">
        <f t="shared" si="24"/>
        <v>#N/A</v>
      </c>
      <c r="I187" s="3">
        <v>185</v>
      </c>
      <c r="J187" s="12" t="e">
        <f t="shared" si="23"/>
        <v>#N/A</v>
      </c>
      <c r="K187" t="e">
        <f t="shared" si="25"/>
        <v>#N/A</v>
      </c>
      <c r="L187" t="e">
        <f t="shared" si="27"/>
        <v>#N/A</v>
      </c>
      <c r="M187" t="e">
        <f t="shared" si="26"/>
        <v>#N/A</v>
      </c>
      <c r="N187" t="e">
        <f t="shared" si="28"/>
        <v>#N/A</v>
      </c>
      <c r="O187" t="e">
        <f>+(K187-K$3)/SUM(L$4:L187)</f>
        <v>#N/A</v>
      </c>
      <c r="P187" s="17" t="e">
        <f t="shared" si="30"/>
        <v>#N/A</v>
      </c>
      <c r="Q187" s="20" t="e">
        <f>+Indtastning!J189</f>
        <v>#N/A</v>
      </c>
    </row>
    <row r="188" spans="1:17" x14ac:dyDescent="0.2">
      <c r="A188" s="3">
        <f t="shared" si="29"/>
        <v>23</v>
      </c>
      <c r="B188" s="4" t="e">
        <f>+IF(AND(Indtastning!$F190&lt;&gt;"p",Indtastning!$D190&gt;0),Indtastning!A190,NA())</f>
        <v>#N/A</v>
      </c>
      <c r="C188">
        <f>+IF(AND(Indtastning!$F190&lt;&gt;"p",Indtastning!$D190&gt;0),Indtastning!B190,0)</f>
        <v>0</v>
      </c>
      <c r="D188" t="e">
        <f>+IF(Indtastning!$D190&gt;0,Indtastning!C190,NA())</f>
        <v>#N/A</v>
      </c>
      <c r="E188" t="e">
        <f>+IF(Indtastning!$D190&gt;0,Indtastning!D190,NA())</f>
        <v>#N/A</v>
      </c>
      <c r="F188">
        <f>+IF(Indtastning!F190="p",F187+E188,IF(Indtastning!E190&lt;&gt;"Fill Up",F187,0))</f>
        <v>0</v>
      </c>
      <c r="G188" s="8" t="e">
        <f t="shared" si="22"/>
        <v>#N/A</v>
      </c>
      <c r="H188" t="e">
        <f t="shared" si="24"/>
        <v>#N/A</v>
      </c>
      <c r="I188" s="3">
        <v>186</v>
      </c>
      <c r="J188" s="12" t="e">
        <f t="shared" si="23"/>
        <v>#N/A</v>
      </c>
      <c r="K188" t="e">
        <f t="shared" si="25"/>
        <v>#N/A</v>
      </c>
      <c r="L188" t="e">
        <f t="shared" si="27"/>
        <v>#N/A</v>
      </c>
      <c r="M188" t="e">
        <f t="shared" si="26"/>
        <v>#N/A</v>
      </c>
      <c r="N188" t="e">
        <f t="shared" si="28"/>
        <v>#N/A</v>
      </c>
      <c r="O188" t="e">
        <f>+(K188-K$3)/SUM(L$4:L188)</f>
        <v>#N/A</v>
      </c>
      <c r="P188" s="17" t="e">
        <f t="shared" si="30"/>
        <v>#N/A</v>
      </c>
      <c r="Q188" s="20" t="e">
        <f>+Indtastning!J190</f>
        <v>#N/A</v>
      </c>
    </row>
    <row r="189" spans="1:17" x14ac:dyDescent="0.2">
      <c r="A189" s="3">
        <f t="shared" si="29"/>
        <v>23</v>
      </c>
      <c r="B189" s="4" t="e">
        <f>+IF(AND(Indtastning!$F191&lt;&gt;"p",Indtastning!$D191&gt;0),Indtastning!A191,NA())</f>
        <v>#N/A</v>
      </c>
      <c r="C189">
        <f>+IF(AND(Indtastning!$F191&lt;&gt;"p",Indtastning!$D191&gt;0),Indtastning!B191,0)</f>
        <v>0</v>
      </c>
      <c r="D189" t="e">
        <f>+IF(Indtastning!$D191&gt;0,Indtastning!C191,NA())</f>
        <v>#N/A</v>
      </c>
      <c r="E189" t="e">
        <f>+IF(Indtastning!$D191&gt;0,Indtastning!D191,NA())</f>
        <v>#N/A</v>
      </c>
      <c r="F189">
        <f>+IF(Indtastning!F191="p",F188+E189,IF(Indtastning!E191&lt;&gt;"Fill Up",F188,0))</f>
        <v>0</v>
      </c>
      <c r="G189" s="8" t="e">
        <f t="shared" si="22"/>
        <v>#N/A</v>
      </c>
      <c r="H189" t="e">
        <f t="shared" si="24"/>
        <v>#N/A</v>
      </c>
      <c r="I189" s="3">
        <v>187</v>
      </c>
      <c r="J189" s="12" t="e">
        <f t="shared" si="23"/>
        <v>#N/A</v>
      </c>
      <c r="K189" t="e">
        <f t="shared" si="25"/>
        <v>#N/A</v>
      </c>
      <c r="L189" t="e">
        <f t="shared" si="27"/>
        <v>#N/A</v>
      </c>
      <c r="M189" t="e">
        <f t="shared" si="26"/>
        <v>#N/A</v>
      </c>
      <c r="N189" t="e">
        <f t="shared" si="28"/>
        <v>#N/A</v>
      </c>
      <c r="O189" t="e">
        <f>+(K189-K$3)/SUM(L$4:L189)</f>
        <v>#N/A</v>
      </c>
      <c r="P189" s="17" t="e">
        <f t="shared" si="30"/>
        <v>#N/A</v>
      </c>
      <c r="Q189" s="20" t="e">
        <f>+Indtastning!J191</f>
        <v>#N/A</v>
      </c>
    </row>
    <row r="190" spans="1:17" x14ac:dyDescent="0.2">
      <c r="A190" s="3">
        <f t="shared" si="29"/>
        <v>23</v>
      </c>
      <c r="B190" s="4" t="e">
        <f>+IF(AND(Indtastning!$F192&lt;&gt;"p",Indtastning!$D192&gt;0),Indtastning!A192,NA())</f>
        <v>#N/A</v>
      </c>
      <c r="C190">
        <f>+IF(AND(Indtastning!$F192&lt;&gt;"p",Indtastning!$D192&gt;0),Indtastning!B192,0)</f>
        <v>0</v>
      </c>
      <c r="D190" t="e">
        <f>+IF(Indtastning!$D192&gt;0,Indtastning!C192,NA())</f>
        <v>#N/A</v>
      </c>
      <c r="E190" t="e">
        <f>+IF(Indtastning!$D192&gt;0,Indtastning!D192,NA())</f>
        <v>#N/A</v>
      </c>
      <c r="F190">
        <f>+IF(Indtastning!F192="p",F189+E190,IF(Indtastning!E192&lt;&gt;"Fill Up",F189,0))</f>
        <v>0</v>
      </c>
      <c r="G190" s="8" t="e">
        <f t="shared" si="22"/>
        <v>#N/A</v>
      </c>
      <c r="H190" t="e">
        <f t="shared" si="24"/>
        <v>#N/A</v>
      </c>
      <c r="I190" s="3">
        <v>188</v>
      </c>
      <c r="J190" s="12" t="e">
        <f t="shared" si="23"/>
        <v>#N/A</v>
      </c>
      <c r="K190" t="e">
        <f t="shared" si="25"/>
        <v>#N/A</v>
      </c>
      <c r="L190" t="e">
        <f t="shared" si="27"/>
        <v>#N/A</v>
      </c>
      <c r="M190" t="e">
        <f t="shared" si="26"/>
        <v>#N/A</v>
      </c>
      <c r="N190" t="e">
        <f t="shared" si="28"/>
        <v>#N/A</v>
      </c>
      <c r="O190" t="e">
        <f>+(K190-K$3)/SUM(L$4:L190)</f>
        <v>#N/A</v>
      </c>
      <c r="P190" s="17" t="e">
        <f t="shared" si="30"/>
        <v>#N/A</v>
      </c>
      <c r="Q190" s="20" t="e">
        <f>+Indtastning!J192</f>
        <v>#N/A</v>
      </c>
    </row>
    <row r="191" spans="1:17" x14ac:dyDescent="0.2">
      <c r="A191" s="3">
        <f t="shared" si="29"/>
        <v>23</v>
      </c>
      <c r="B191" s="4" t="e">
        <f>+IF(AND(Indtastning!$F193&lt;&gt;"p",Indtastning!$D193&gt;0),Indtastning!A193,NA())</f>
        <v>#N/A</v>
      </c>
      <c r="C191">
        <f>+IF(AND(Indtastning!$F193&lt;&gt;"p",Indtastning!$D193&gt;0),Indtastning!B193,0)</f>
        <v>0</v>
      </c>
      <c r="D191" t="e">
        <f>+IF(Indtastning!$D193&gt;0,Indtastning!C193,NA())</f>
        <v>#N/A</v>
      </c>
      <c r="E191" t="e">
        <f>+IF(Indtastning!$D193&gt;0,Indtastning!D193,NA())</f>
        <v>#N/A</v>
      </c>
      <c r="F191">
        <f>+IF(Indtastning!F193="p",F190+E191,IF(Indtastning!E193&lt;&gt;"Fill Up",F190,0))</f>
        <v>0</v>
      </c>
      <c r="G191" s="8" t="e">
        <f t="shared" si="22"/>
        <v>#N/A</v>
      </c>
      <c r="H191" t="e">
        <f t="shared" si="24"/>
        <v>#N/A</v>
      </c>
      <c r="I191" s="3">
        <v>189</v>
      </c>
      <c r="J191" s="12" t="e">
        <f t="shared" si="23"/>
        <v>#N/A</v>
      </c>
      <c r="K191" t="e">
        <f t="shared" si="25"/>
        <v>#N/A</v>
      </c>
      <c r="L191" t="e">
        <f t="shared" si="27"/>
        <v>#N/A</v>
      </c>
      <c r="M191" t="e">
        <f t="shared" si="26"/>
        <v>#N/A</v>
      </c>
      <c r="N191" t="e">
        <f t="shared" si="28"/>
        <v>#N/A</v>
      </c>
      <c r="O191" t="e">
        <f>+(K191-K$3)/SUM(L$4:L191)</f>
        <v>#N/A</v>
      </c>
      <c r="P191" s="17" t="e">
        <f t="shared" si="30"/>
        <v>#N/A</v>
      </c>
      <c r="Q191" s="20" t="e">
        <f>+Indtastning!J193</f>
        <v>#N/A</v>
      </c>
    </row>
    <row r="192" spans="1:17" x14ac:dyDescent="0.2">
      <c r="A192" s="3">
        <f t="shared" si="29"/>
        <v>23</v>
      </c>
      <c r="B192" s="4" t="e">
        <f>+IF(AND(Indtastning!$F194&lt;&gt;"p",Indtastning!$D194&gt;0),Indtastning!A194,NA())</f>
        <v>#N/A</v>
      </c>
      <c r="C192">
        <f>+IF(AND(Indtastning!$F194&lt;&gt;"p",Indtastning!$D194&gt;0),Indtastning!B194,0)</f>
        <v>0</v>
      </c>
      <c r="D192" t="e">
        <f>+IF(Indtastning!$D194&gt;0,Indtastning!C194,NA())</f>
        <v>#N/A</v>
      </c>
      <c r="E192" t="e">
        <f>+IF(Indtastning!$D194&gt;0,Indtastning!D194,NA())</f>
        <v>#N/A</v>
      </c>
      <c r="F192">
        <f>+IF(Indtastning!F194="p",F191+E192,IF(Indtastning!E194&lt;&gt;"Fill Up",F191,0))</f>
        <v>0</v>
      </c>
      <c r="G192" s="8" t="e">
        <f t="shared" si="22"/>
        <v>#N/A</v>
      </c>
      <c r="H192" t="e">
        <f t="shared" si="24"/>
        <v>#N/A</v>
      </c>
      <c r="I192" s="3">
        <v>190</v>
      </c>
      <c r="J192" s="12" t="e">
        <f t="shared" si="23"/>
        <v>#N/A</v>
      </c>
      <c r="K192" t="e">
        <f t="shared" si="25"/>
        <v>#N/A</v>
      </c>
      <c r="L192" t="e">
        <f t="shared" si="27"/>
        <v>#N/A</v>
      </c>
      <c r="M192" t="e">
        <f t="shared" si="26"/>
        <v>#N/A</v>
      </c>
      <c r="N192" t="e">
        <f t="shared" si="28"/>
        <v>#N/A</v>
      </c>
      <c r="O192" t="e">
        <f>+(K192-K$3)/SUM(L$4:L192)</f>
        <v>#N/A</v>
      </c>
      <c r="P192" s="17" t="e">
        <f t="shared" si="30"/>
        <v>#N/A</v>
      </c>
      <c r="Q192" s="20" t="e">
        <f>+Indtastning!J194</f>
        <v>#N/A</v>
      </c>
    </row>
    <row r="193" spans="1:17" x14ac:dyDescent="0.2">
      <c r="A193" s="3">
        <f t="shared" si="29"/>
        <v>23</v>
      </c>
      <c r="B193" s="4" t="e">
        <f>+IF(AND(Indtastning!$F195&lt;&gt;"p",Indtastning!$D195&gt;0),Indtastning!A195,NA())</f>
        <v>#N/A</v>
      </c>
      <c r="C193">
        <f>+IF(AND(Indtastning!$F195&lt;&gt;"p",Indtastning!$D195&gt;0),Indtastning!B195,0)</f>
        <v>0</v>
      </c>
      <c r="D193" t="e">
        <f>+IF(Indtastning!$D195&gt;0,Indtastning!C195,NA())</f>
        <v>#N/A</v>
      </c>
      <c r="E193" t="e">
        <f>+IF(Indtastning!$D195&gt;0,Indtastning!D195,NA())</f>
        <v>#N/A</v>
      </c>
      <c r="F193">
        <f>+IF(Indtastning!F195="p",F192+E193,IF(Indtastning!E195&lt;&gt;"Fill Up",F192,0))</f>
        <v>0</v>
      </c>
      <c r="G193" s="8" t="e">
        <f t="shared" si="22"/>
        <v>#N/A</v>
      </c>
      <c r="H193" t="e">
        <f t="shared" si="24"/>
        <v>#N/A</v>
      </c>
      <c r="I193" s="3">
        <v>191</v>
      </c>
      <c r="J193" s="12" t="e">
        <f t="shared" si="23"/>
        <v>#N/A</v>
      </c>
      <c r="K193" t="e">
        <f t="shared" si="25"/>
        <v>#N/A</v>
      </c>
      <c r="L193" t="e">
        <f t="shared" si="27"/>
        <v>#N/A</v>
      </c>
      <c r="M193" t="e">
        <f t="shared" si="26"/>
        <v>#N/A</v>
      </c>
      <c r="N193" t="e">
        <f t="shared" si="28"/>
        <v>#N/A</v>
      </c>
      <c r="O193" t="e">
        <f>+(K193-K$3)/SUM(L$4:L193)</f>
        <v>#N/A</v>
      </c>
      <c r="P193" s="17" t="e">
        <f t="shared" si="30"/>
        <v>#N/A</v>
      </c>
      <c r="Q193" s="20" t="e">
        <f>+Indtastning!J195</f>
        <v>#N/A</v>
      </c>
    </row>
    <row r="194" spans="1:17" x14ac:dyDescent="0.2">
      <c r="A194" s="3">
        <f t="shared" si="29"/>
        <v>23</v>
      </c>
      <c r="B194" s="4" t="e">
        <f>+IF(AND(Indtastning!$F196&lt;&gt;"p",Indtastning!$D196&gt;0),Indtastning!A196,NA())</f>
        <v>#N/A</v>
      </c>
      <c r="C194">
        <f>+IF(AND(Indtastning!$F196&lt;&gt;"p",Indtastning!$D196&gt;0),Indtastning!B196,0)</f>
        <v>0</v>
      </c>
      <c r="D194" t="e">
        <f>+IF(Indtastning!$D196&gt;0,Indtastning!C196,NA())</f>
        <v>#N/A</v>
      </c>
      <c r="E194" t="e">
        <f>+IF(Indtastning!$D196&gt;0,Indtastning!D196,NA())</f>
        <v>#N/A</v>
      </c>
      <c r="F194">
        <f>+IF(Indtastning!F196="p",F193+E194,IF(Indtastning!E196&lt;&gt;"Fill Up",F193,0))</f>
        <v>0</v>
      </c>
      <c r="G194" s="8" t="e">
        <f t="shared" si="22"/>
        <v>#N/A</v>
      </c>
      <c r="H194" t="e">
        <f t="shared" si="24"/>
        <v>#N/A</v>
      </c>
      <c r="I194" s="3">
        <v>192</v>
      </c>
      <c r="J194" s="12" t="e">
        <f t="shared" si="23"/>
        <v>#N/A</v>
      </c>
      <c r="K194" t="e">
        <f t="shared" si="25"/>
        <v>#N/A</v>
      </c>
      <c r="L194" t="e">
        <f t="shared" si="27"/>
        <v>#N/A</v>
      </c>
      <c r="M194" t="e">
        <f t="shared" si="26"/>
        <v>#N/A</v>
      </c>
      <c r="N194" t="e">
        <f t="shared" si="28"/>
        <v>#N/A</v>
      </c>
      <c r="O194" t="e">
        <f>+(K194-K$3)/SUM(L$4:L194)</f>
        <v>#N/A</v>
      </c>
      <c r="P194" s="17" t="e">
        <f t="shared" si="30"/>
        <v>#N/A</v>
      </c>
      <c r="Q194" s="20" t="e">
        <f>+Indtastning!J196</f>
        <v>#N/A</v>
      </c>
    </row>
    <row r="195" spans="1:17" x14ac:dyDescent="0.2">
      <c r="A195" s="3">
        <f t="shared" si="29"/>
        <v>23</v>
      </c>
      <c r="B195" s="4" t="e">
        <f>+IF(AND(Indtastning!$F197&lt;&gt;"p",Indtastning!$D197&gt;0),Indtastning!A197,NA())</f>
        <v>#N/A</v>
      </c>
      <c r="C195">
        <f>+IF(AND(Indtastning!$F197&lt;&gt;"p",Indtastning!$D197&gt;0),Indtastning!B197,0)</f>
        <v>0</v>
      </c>
      <c r="D195" t="e">
        <f>+IF(Indtastning!$D197&gt;0,Indtastning!C197,NA())</f>
        <v>#N/A</v>
      </c>
      <c r="E195" t="e">
        <f>+IF(Indtastning!$D197&gt;0,Indtastning!D197,NA())</f>
        <v>#N/A</v>
      </c>
      <c r="F195">
        <f>+IF(Indtastning!F197="p",F194+E195,IF(Indtastning!E197&lt;&gt;"Fill Up",F194,0))</f>
        <v>0</v>
      </c>
      <c r="G195" s="8" t="e">
        <f t="shared" ref="G195:G258" si="31">+(E195+F194)*IF($C195&gt;0,1,0)</f>
        <v>#N/A</v>
      </c>
      <c r="H195" t="e">
        <f t="shared" si="24"/>
        <v>#N/A</v>
      </c>
      <c r="I195" s="3">
        <v>193</v>
      </c>
      <c r="J195" s="12" t="e">
        <f t="shared" ref="J195:J258" si="32">VLOOKUP($I195,data,2,FALSE)</f>
        <v>#N/A</v>
      </c>
      <c r="K195" t="e">
        <f t="shared" si="25"/>
        <v>#N/A</v>
      </c>
      <c r="L195" t="e">
        <f t="shared" si="27"/>
        <v>#N/A</v>
      </c>
      <c r="M195" t="e">
        <f t="shared" si="26"/>
        <v>#N/A</v>
      </c>
      <c r="N195" t="e">
        <f t="shared" si="28"/>
        <v>#N/A</v>
      </c>
      <c r="O195" t="e">
        <f>+(K195-K$3)/SUM(L$4:L195)</f>
        <v>#N/A</v>
      </c>
      <c r="P195" s="17" t="e">
        <f t="shared" si="30"/>
        <v>#N/A</v>
      </c>
      <c r="Q195" s="20" t="e">
        <f>+Indtastning!J197</f>
        <v>#N/A</v>
      </c>
    </row>
    <row r="196" spans="1:17" x14ac:dyDescent="0.2">
      <c r="A196" s="3">
        <f t="shared" si="29"/>
        <v>23</v>
      </c>
      <c r="B196" s="4" t="e">
        <f>+IF(AND(Indtastning!$F198&lt;&gt;"p",Indtastning!$D198&gt;0),Indtastning!A198,NA())</f>
        <v>#N/A</v>
      </c>
      <c r="C196">
        <f>+IF(AND(Indtastning!$F198&lt;&gt;"p",Indtastning!$D198&gt;0),Indtastning!B198,0)</f>
        <v>0</v>
      </c>
      <c r="D196" t="e">
        <f>+IF(Indtastning!$D198&gt;0,Indtastning!C198,NA())</f>
        <v>#N/A</v>
      </c>
      <c r="E196" t="e">
        <f>+IF(Indtastning!$D198&gt;0,Indtastning!D198,NA())</f>
        <v>#N/A</v>
      </c>
      <c r="F196">
        <f>+IF(Indtastning!F198="p",F195+E196,IF(Indtastning!E198&lt;&gt;"Fill Up",F195,0))</f>
        <v>0</v>
      </c>
      <c r="G196" s="8" t="e">
        <f t="shared" si="31"/>
        <v>#N/A</v>
      </c>
      <c r="H196" t="e">
        <f t="shared" ref="H196:H259" si="33">+D196/E196</f>
        <v>#N/A</v>
      </c>
      <c r="I196" s="3">
        <v>194</v>
      </c>
      <c r="J196" s="12" t="e">
        <f t="shared" si="32"/>
        <v>#N/A</v>
      </c>
      <c r="K196" t="e">
        <f t="shared" ref="K196:K259" si="34">VLOOKUP($I196,data,3,FALSE)</f>
        <v>#N/A</v>
      </c>
      <c r="L196" t="e">
        <f t="shared" si="27"/>
        <v>#N/A</v>
      </c>
      <c r="M196" t="e">
        <f t="shared" ref="M196:M259" si="35">+K196</f>
        <v>#N/A</v>
      </c>
      <c r="N196" t="e">
        <f t="shared" si="28"/>
        <v>#N/A</v>
      </c>
      <c r="O196" t="e">
        <f>+(K196-K$3)/SUM(L$4:L196)</f>
        <v>#N/A</v>
      </c>
      <c r="P196" s="17" t="e">
        <f t="shared" si="30"/>
        <v>#N/A</v>
      </c>
      <c r="Q196" s="20" t="e">
        <f>+Indtastning!J198</f>
        <v>#N/A</v>
      </c>
    </row>
    <row r="197" spans="1:17" x14ac:dyDescent="0.2">
      <c r="A197" s="3">
        <f t="shared" si="29"/>
        <v>23</v>
      </c>
      <c r="B197" s="4" t="e">
        <f>+IF(AND(Indtastning!$F199&lt;&gt;"p",Indtastning!$D199&gt;0),Indtastning!A199,NA())</f>
        <v>#N/A</v>
      </c>
      <c r="C197">
        <f>+IF(AND(Indtastning!$F199&lt;&gt;"p",Indtastning!$D199&gt;0),Indtastning!B199,0)</f>
        <v>0</v>
      </c>
      <c r="D197" t="e">
        <f>+IF(Indtastning!$D199&gt;0,Indtastning!C199,NA())</f>
        <v>#N/A</v>
      </c>
      <c r="E197" t="e">
        <f>+IF(Indtastning!$D199&gt;0,Indtastning!D199,NA())</f>
        <v>#N/A</v>
      </c>
      <c r="F197">
        <f>+IF(Indtastning!F199="p",F196+E197,IF(Indtastning!E199&lt;&gt;"Fill Up",F196,0))</f>
        <v>0</v>
      </c>
      <c r="G197" s="8" t="e">
        <f t="shared" si="31"/>
        <v>#N/A</v>
      </c>
      <c r="H197" t="e">
        <f t="shared" si="33"/>
        <v>#N/A</v>
      </c>
      <c r="I197" s="3">
        <v>195</v>
      </c>
      <c r="J197" s="12" t="e">
        <f t="shared" si="32"/>
        <v>#N/A</v>
      </c>
      <c r="K197" t="e">
        <f t="shared" si="34"/>
        <v>#N/A</v>
      </c>
      <c r="L197" t="e">
        <f t="shared" ref="L197:L260" si="36">VLOOKUP($I197,data,7,FALSE)</f>
        <v>#N/A</v>
      </c>
      <c r="M197" t="e">
        <f t="shared" si="35"/>
        <v>#N/A</v>
      </c>
      <c r="N197" t="e">
        <f t="shared" ref="N197:N260" si="37">+(K197-K196)/L197</f>
        <v>#N/A</v>
      </c>
      <c r="O197" t="e">
        <f>+(K197-K$3)/SUM(L$4:L197)</f>
        <v>#N/A</v>
      </c>
      <c r="P197" s="17" t="e">
        <f t="shared" si="30"/>
        <v>#N/A</v>
      </c>
      <c r="Q197" s="20" t="e">
        <f>+Indtastning!J199</f>
        <v>#N/A</v>
      </c>
    </row>
    <row r="198" spans="1:17" x14ac:dyDescent="0.2">
      <c r="A198" s="3">
        <f t="shared" si="29"/>
        <v>23</v>
      </c>
      <c r="B198" s="4" t="e">
        <f>+IF(AND(Indtastning!$F200&lt;&gt;"p",Indtastning!$D200&gt;0),Indtastning!A200,NA())</f>
        <v>#N/A</v>
      </c>
      <c r="C198">
        <f>+IF(AND(Indtastning!$F200&lt;&gt;"p",Indtastning!$D200&gt;0),Indtastning!B200,0)</f>
        <v>0</v>
      </c>
      <c r="D198" t="e">
        <f>+IF(Indtastning!$D200&gt;0,Indtastning!C200,NA())</f>
        <v>#N/A</v>
      </c>
      <c r="E198" t="e">
        <f>+IF(Indtastning!$D200&gt;0,Indtastning!D200,NA())</f>
        <v>#N/A</v>
      </c>
      <c r="F198">
        <f>+IF(Indtastning!F200="p",F197+E198,IF(Indtastning!E200&lt;&gt;"Fill Up",F197,0))</f>
        <v>0</v>
      </c>
      <c r="G198" s="8" t="e">
        <f t="shared" si="31"/>
        <v>#N/A</v>
      </c>
      <c r="H198" t="e">
        <f t="shared" si="33"/>
        <v>#N/A</v>
      </c>
      <c r="I198" s="3">
        <v>196</v>
      </c>
      <c r="J198" s="12" t="e">
        <f t="shared" si="32"/>
        <v>#N/A</v>
      </c>
      <c r="K198" t="e">
        <f t="shared" si="34"/>
        <v>#N/A</v>
      </c>
      <c r="L198" t="e">
        <f t="shared" si="36"/>
        <v>#N/A</v>
      </c>
      <c r="M198" t="e">
        <f t="shared" si="35"/>
        <v>#N/A</v>
      </c>
      <c r="N198" t="e">
        <f t="shared" si="37"/>
        <v>#N/A</v>
      </c>
      <c r="O198" t="e">
        <f>+(K198-K$3)/SUM(L$4:L198)</f>
        <v>#N/A</v>
      </c>
      <c r="P198" s="17" t="e">
        <f t="shared" si="30"/>
        <v>#N/A</v>
      </c>
      <c r="Q198" s="20" t="e">
        <f>+Indtastning!J200</f>
        <v>#N/A</v>
      </c>
    </row>
    <row r="199" spans="1:17" x14ac:dyDescent="0.2">
      <c r="A199" s="3">
        <f t="shared" si="29"/>
        <v>23</v>
      </c>
      <c r="B199" s="4" t="e">
        <f>+IF(AND(Indtastning!$F201&lt;&gt;"p",Indtastning!$D201&gt;0),Indtastning!A201,NA())</f>
        <v>#N/A</v>
      </c>
      <c r="C199">
        <f>+IF(AND(Indtastning!$F201&lt;&gt;"p",Indtastning!$D201&gt;0),Indtastning!B201,0)</f>
        <v>0</v>
      </c>
      <c r="D199" t="e">
        <f>+IF(Indtastning!$D201&gt;0,Indtastning!C201,NA())</f>
        <v>#N/A</v>
      </c>
      <c r="E199" t="e">
        <f>+IF(Indtastning!$D201&gt;0,Indtastning!D201,NA())</f>
        <v>#N/A</v>
      </c>
      <c r="F199">
        <f>+IF(Indtastning!F201="p",F198+E199,IF(Indtastning!E201&lt;&gt;"Fill Up",F198,0))</f>
        <v>0</v>
      </c>
      <c r="G199" s="8" t="e">
        <f t="shared" si="31"/>
        <v>#N/A</v>
      </c>
      <c r="H199" t="e">
        <f t="shared" si="33"/>
        <v>#N/A</v>
      </c>
      <c r="I199" s="3">
        <v>197</v>
      </c>
      <c r="J199" s="12" t="e">
        <f t="shared" si="32"/>
        <v>#N/A</v>
      </c>
      <c r="K199" t="e">
        <f t="shared" si="34"/>
        <v>#N/A</v>
      </c>
      <c r="L199" t="e">
        <f t="shared" si="36"/>
        <v>#N/A</v>
      </c>
      <c r="M199" t="e">
        <f t="shared" si="35"/>
        <v>#N/A</v>
      </c>
      <c r="N199" t="e">
        <f t="shared" si="37"/>
        <v>#N/A</v>
      </c>
      <c r="O199" t="e">
        <f>+(K199-K$3)/SUM(L$4:L199)</f>
        <v>#N/A</v>
      </c>
      <c r="P199" s="17" t="e">
        <f t="shared" si="30"/>
        <v>#N/A</v>
      </c>
      <c r="Q199" s="20" t="e">
        <f>+Indtastning!J201</f>
        <v>#N/A</v>
      </c>
    </row>
    <row r="200" spans="1:17" x14ac:dyDescent="0.2">
      <c r="A200" s="3">
        <f t="shared" si="29"/>
        <v>23</v>
      </c>
      <c r="B200" s="4" t="e">
        <f>+IF(AND(Indtastning!$F202&lt;&gt;"p",Indtastning!$D202&gt;0),Indtastning!A202,NA())</f>
        <v>#N/A</v>
      </c>
      <c r="C200">
        <f>+IF(AND(Indtastning!$F202&lt;&gt;"p",Indtastning!$D202&gt;0),Indtastning!B202,0)</f>
        <v>0</v>
      </c>
      <c r="D200" t="e">
        <f>+IF(Indtastning!$D202&gt;0,Indtastning!C202,NA())</f>
        <v>#N/A</v>
      </c>
      <c r="E200" t="e">
        <f>+IF(Indtastning!$D202&gt;0,Indtastning!D202,NA())</f>
        <v>#N/A</v>
      </c>
      <c r="F200">
        <f>+IF(Indtastning!F202="p",F199+E200,IF(Indtastning!E202&lt;&gt;"Fill Up",F199,0))</f>
        <v>0</v>
      </c>
      <c r="G200" s="8" t="e">
        <f t="shared" si="31"/>
        <v>#N/A</v>
      </c>
      <c r="H200" t="e">
        <f t="shared" si="33"/>
        <v>#N/A</v>
      </c>
      <c r="I200" s="3">
        <v>198</v>
      </c>
      <c r="J200" s="12" t="e">
        <f t="shared" si="32"/>
        <v>#N/A</v>
      </c>
      <c r="K200" t="e">
        <f t="shared" si="34"/>
        <v>#N/A</v>
      </c>
      <c r="L200" t="e">
        <f t="shared" si="36"/>
        <v>#N/A</v>
      </c>
      <c r="M200" t="e">
        <f t="shared" si="35"/>
        <v>#N/A</v>
      </c>
      <c r="N200" t="e">
        <f t="shared" si="37"/>
        <v>#N/A</v>
      </c>
      <c r="O200" t="e">
        <f>+(K200-K$3)/SUM(L$4:L200)</f>
        <v>#N/A</v>
      </c>
      <c r="P200" s="17" t="e">
        <f t="shared" si="30"/>
        <v>#N/A</v>
      </c>
      <c r="Q200" s="20" t="e">
        <f>+Indtastning!J202</f>
        <v>#N/A</v>
      </c>
    </row>
    <row r="201" spans="1:17" x14ac:dyDescent="0.2">
      <c r="A201" s="3">
        <f t="shared" si="29"/>
        <v>23</v>
      </c>
      <c r="B201" s="4" t="e">
        <f>+IF(AND(Indtastning!$F203&lt;&gt;"p",Indtastning!$D203&gt;0),Indtastning!A203,NA())</f>
        <v>#N/A</v>
      </c>
      <c r="C201">
        <f>+IF(AND(Indtastning!$F203&lt;&gt;"p",Indtastning!$D203&gt;0),Indtastning!B203,0)</f>
        <v>0</v>
      </c>
      <c r="D201" t="e">
        <f>+IF(Indtastning!$D203&gt;0,Indtastning!C203,NA())</f>
        <v>#N/A</v>
      </c>
      <c r="E201" t="e">
        <f>+IF(Indtastning!$D203&gt;0,Indtastning!D203,NA())</f>
        <v>#N/A</v>
      </c>
      <c r="F201">
        <f>+IF(Indtastning!F203="p",F200+E201,IF(Indtastning!E203&lt;&gt;"Fill Up",F200,0))</f>
        <v>0</v>
      </c>
      <c r="G201" s="8" t="e">
        <f t="shared" si="31"/>
        <v>#N/A</v>
      </c>
      <c r="H201" t="e">
        <f t="shared" si="33"/>
        <v>#N/A</v>
      </c>
      <c r="I201" s="3">
        <v>199</v>
      </c>
      <c r="J201" s="12" t="e">
        <f t="shared" si="32"/>
        <v>#N/A</v>
      </c>
      <c r="K201" t="e">
        <f t="shared" si="34"/>
        <v>#N/A</v>
      </c>
      <c r="L201" t="e">
        <f t="shared" si="36"/>
        <v>#N/A</v>
      </c>
      <c r="M201" t="e">
        <f t="shared" si="35"/>
        <v>#N/A</v>
      </c>
      <c r="N201" t="e">
        <f t="shared" si="37"/>
        <v>#N/A</v>
      </c>
      <c r="O201" t="e">
        <f>+(K201-K$3)/SUM(L$4:L201)</f>
        <v>#N/A</v>
      </c>
      <c r="P201" s="17" t="e">
        <f t="shared" si="30"/>
        <v>#N/A</v>
      </c>
      <c r="Q201" s="20" t="e">
        <f>+Indtastning!J203</f>
        <v>#N/A</v>
      </c>
    </row>
    <row r="202" spans="1:17" x14ac:dyDescent="0.2">
      <c r="A202" s="3">
        <f t="shared" si="29"/>
        <v>23</v>
      </c>
      <c r="B202" s="4" t="e">
        <f>+IF(AND(Indtastning!$F204&lt;&gt;"p",Indtastning!$D204&gt;0),Indtastning!A204,NA())</f>
        <v>#N/A</v>
      </c>
      <c r="C202">
        <f>+IF(AND(Indtastning!$F204&lt;&gt;"p",Indtastning!$D204&gt;0),Indtastning!B204,0)</f>
        <v>0</v>
      </c>
      <c r="D202" t="e">
        <f>+IF(Indtastning!$D204&gt;0,Indtastning!C204,NA())</f>
        <v>#N/A</v>
      </c>
      <c r="E202" t="e">
        <f>+IF(Indtastning!$D204&gt;0,Indtastning!D204,NA())</f>
        <v>#N/A</v>
      </c>
      <c r="F202">
        <f>+IF(Indtastning!F204="p",F201+E202,IF(Indtastning!E204&lt;&gt;"Fill Up",F201,0))</f>
        <v>0</v>
      </c>
      <c r="G202" s="8" t="e">
        <f t="shared" si="31"/>
        <v>#N/A</v>
      </c>
      <c r="H202" t="e">
        <f t="shared" si="33"/>
        <v>#N/A</v>
      </c>
      <c r="I202" s="3">
        <v>200</v>
      </c>
      <c r="J202" s="12" t="e">
        <f t="shared" si="32"/>
        <v>#N/A</v>
      </c>
      <c r="K202" t="e">
        <f t="shared" si="34"/>
        <v>#N/A</v>
      </c>
      <c r="L202" t="e">
        <f t="shared" si="36"/>
        <v>#N/A</v>
      </c>
      <c r="M202" t="e">
        <f t="shared" si="35"/>
        <v>#N/A</v>
      </c>
      <c r="N202" t="e">
        <f t="shared" si="37"/>
        <v>#N/A</v>
      </c>
      <c r="O202" t="e">
        <f>+(K202-K$3)/SUM(L$4:L202)</f>
        <v>#N/A</v>
      </c>
      <c r="P202" s="17" t="e">
        <f t="shared" si="30"/>
        <v>#N/A</v>
      </c>
      <c r="Q202" s="20" t="e">
        <f>+Indtastning!J204</f>
        <v>#N/A</v>
      </c>
    </row>
    <row r="203" spans="1:17" x14ac:dyDescent="0.2">
      <c r="A203" s="3">
        <f t="shared" si="29"/>
        <v>23</v>
      </c>
      <c r="B203" s="4" t="e">
        <f>+IF(AND(Indtastning!$F205&lt;&gt;"p",Indtastning!$D205&gt;0),Indtastning!A205,NA())</f>
        <v>#N/A</v>
      </c>
      <c r="C203">
        <f>+IF(AND(Indtastning!$F205&lt;&gt;"p",Indtastning!$D205&gt;0),Indtastning!B205,0)</f>
        <v>0</v>
      </c>
      <c r="D203" t="e">
        <f>+IF(Indtastning!$D205&gt;0,Indtastning!C205,NA())</f>
        <v>#N/A</v>
      </c>
      <c r="E203" t="e">
        <f>+IF(Indtastning!$D205&gt;0,Indtastning!D205,NA())</f>
        <v>#N/A</v>
      </c>
      <c r="F203">
        <f>+IF(Indtastning!F205="p",F202+E203,IF(Indtastning!E205&lt;&gt;"Fill Up",F202,0))</f>
        <v>0</v>
      </c>
      <c r="G203" s="8" t="e">
        <f t="shared" si="31"/>
        <v>#N/A</v>
      </c>
      <c r="H203" t="e">
        <f t="shared" si="33"/>
        <v>#N/A</v>
      </c>
      <c r="I203" s="3">
        <v>201</v>
      </c>
      <c r="J203" s="12" t="e">
        <f t="shared" si="32"/>
        <v>#N/A</v>
      </c>
      <c r="K203" t="e">
        <f t="shared" si="34"/>
        <v>#N/A</v>
      </c>
      <c r="L203" t="e">
        <f t="shared" si="36"/>
        <v>#N/A</v>
      </c>
      <c r="M203" t="e">
        <f t="shared" si="35"/>
        <v>#N/A</v>
      </c>
      <c r="N203" t="e">
        <f t="shared" si="37"/>
        <v>#N/A</v>
      </c>
      <c r="O203" t="e">
        <f>+(K203-K$3)/SUM(L$4:L203)</f>
        <v>#N/A</v>
      </c>
      <c r="P203" s="17" t="e">
        <f t="shared" si="30"/>
        <v>#N/A</v>
      </c>
      <c r="Q203" s="20" t="e">
        <f>+Indtastning!J205</f>
        <v>#N/A</v>
      </c>
    </row>
    <row r="204" spans="1:17" x14ac:dyDescent="0.2">
      <c r="A204" s="3">
        <f t="shared" si="29"/>
        <v>23</v>
      </c>
      <c r="B204" s="4" t="e">
        <f>+IF(AND(Indtastning!$F206&lt;&gt;"p",Indtastning!$D206&gt;0),Indtastning!A206,NA())</f>
        <v>#N/A</v>
      </c>
      <c r="C204">
        <f>+IF(AND(Indtastning!$F206&lt;&gt;"p",Indtastning!$D206&gt;0),Indtastning!B206,0)</f>
        <v>0</v>
      </c>
      <c r="D204" t="e">
        <f>+IF(Indtastning!$D206&gt;0,Indtastning!C206,NA())</f>
        <v>#N/A</v>
      </c>
      <c r="E204" t="e">
        <f>+IF(Indtastning!$D206&gt;0,Indtastning!D206,NA())</f>
        <v>#N/A</v>
      </c>
      <c r="F204">
        <f>+IF(Indtastning!F206="p",F203+E204,IF(Indtastning!E206&lt;&gt;"Fill Up",F203,0))</f>
        <v>0</v>
      </c>
      <c r="G204" s="8" t="e">
        <f t="shared" si="31"/>
        <v>#N/A</v>
      </c>
      <c r="H204" t="e">
        <f t="shared" si="33"/>
        <v>#N/A</v>
      </c>
      <c r="I204" s="3">
        <v>202</v>
      </c>
      <c r="J204" s="12" t="e">
        <f t="shared" si="32"/>
        <v>#N/A</v>
      </c>
      <c r="K204" t="e">
        <f t="shared" si="34"/>
        <v>#N/A</v>
      </c>
      <c r="L204" t="e">
        <f t="shared" si="36"/>
        <v>#N/A</v>
      </c>
      <c r="M204" t="e">
        <f t="shared" si="35"/>
        <v>#N/A</v>
      </c>
      <c r="N204" t="e">
        <f t="shared" si="37"/>
        <v>#N/A</v>
      </c>
      <c r="O204" t="e">
        <f>+(K204-K$3)/SUM(L$4:L204)</f>
        <v>#N/A</v>
      </c>
      <c r="P204" s="17" t="e">
        <f t="shared" si="30"/>
        <v>#N/A</v>
      </c>
      <c r="Q204" s="20" t="e">
        <f>+Indtastning!J206</f>
        <v>#N/A</v>
      </c>
    </row>
    <row r="205" spans="1:17" x14ac:dyDescent="0.2">
      <c r="A205" s="3">
        <f t="shared" ref="A205:A268" si="38">A204+IF(C205&gt;0,1,0)</f>
        <v>23</v>
      </c>
      <c r="B205" s="4" t="e">
        <f>+IF(AND(Indtastning!$F207&lt;&gt;"p",Indtastning!$D207&gt;0),Indtastning!A207,NA())</f>
        <v>#N/A</v>
      </c>
      <c r="C205">
        <f>+IF(AND(Indtastning!$F207&lt;&gt;"p",Indtastning!$D207&gt;0),Indtastning!B207,0)</f>
        <v>0</v>
      </c>
      <c r="D205" t="e">
        <f>+IF(Indtastning!$D207&gt;0,Indtastning!C207,NA())</f>
        <v>#N/A</v>
      </c>
      <c r="E205" t="e">
        <f>+IF(Indtastning!$D207&gt;0,Indtastning!D207,NA())</f>
        <v>#N/A</v>
      </c>
      <c r="F205">
        <f>+IF(Indtastning!F207="p",F204+E205,IF(Indtastning!E207&lt;&gt;"Fill Up",F204,0))</f>
        <v>0</v>
      </c>
      <c r="G205" s="8" t="e">
        <f t="shared" si="31"/>
        <v>#N/A</v>
      </c>
      <c r="H205" t="e">
        <f t="shared" si="33"/>
        <v>#N/A</v>
      </c>
      <c r="I205" s="3">
        <v>203</v>
      </c>
      <c r="J205" s="12" t="e">
        <f t="shared" si="32"/>
        <v>#N/A</v>
      </c>
      <c r="K205" t="e">
        <f t="shared" si="34"/>
        <v>#N/A</v>
      </c>
      <c r="L205" t="e">
        <f t="shared" si="36"/>
        <v>#N/A</v>
      </c>
      <c r="M205" t="e">
        <f t="shared" si="35"/>
        <v>#N/A</v>
      </c>
      <c r="N205" t="e">
        <f t="shared" si="37"/>
        <v>#N/A</v>
      </c>
      <c r="O205" t="e">
        <f>+(K205-K$3)/SUM(L$4:L205)</f>
        <v>#N/A</v>
      </c>
      <c r="P205" s="17" t="e">
        <f t="shared" si="30"/>
        <v>#N/A</v>
      </c>
      <c r="Q205" s="20" t="e">
        <f>+Indtastning!J207</f>
        <v>#N/A</v>
      </c>
    </row>
    <row r="206" spans="1:17" x14ac:dyDescent="0.2">
      <c r="A206" s="3">
        <f t="shared" si="38"/>
        <v>23</v>
      </c>
      <c r="B206" s="4" t="e">
        <f>+IF(AND(Indtastning!$F208&lt;&gt;"p",Indtastning!$D208&gt;0),Indtastning!A208,NA())</f>
        <v>#N/A</v>
      </c>
      <c r="C206">
        <f>+IF(AND(Indtastning!$F208&lt;&gt;"p",Indtastning!$D208&gt;0),Indtastning!B208,0)</f>
        <v>0</v>
      </c>
      <c r="D206" t="e">
        <f>+IF(Indtastning!$D208&gt;0,Indtastning!C208,NA())</f>
        <v>#N/A</v>
      </c>
      <c r="E206" t="e">
        <f>+IF(Indtastning!$D208&gt;0,Indtastning!D208,NA())</f>
        <v>#N/A</v>
      </c>
      <c r="F206">
        <f>+IF(Indtastning!F208="p",F205+E206,IF(Indtastning!E208&lt;&gt;"Fill Up",F205,0))</f>
        <v>0</v>
      </c>
      <c r="G206" s="8" t="e">
        <f t="shared" si="31"/>
        <v>#N/A</v>
      </c>
      <c r="H206" t="e">
        <f t="shared" si="33"/>
        <v>#N/A</v>
      </c>
      <c r="I206" s="3">
        <v>204</v>
      </c>
      <c r="J206" s="12" t="e">
        <f t="shared" si="32"/>
        <v>#N/A</v>
      </c>
      <c r="K206" t="e">
        <f t="shared" si="34"/>
        <v>#N/A</v>
      </c>
      <c r="L206" t="e">
        <f t="shared" si="36"/>
        <v>#N/A</v>
      </c>
      <c r="M206" t="e">
        <f t="shared" si="35"/>
        <v>#N/A</v>
      </c>
      <c r="N206" t="e">
        <f t="shared" si="37"/>
        <v>#N/A</v>
      </c>
      <c r="O206" t="e">
        <f>+(K206-K$3)/SUM(L$4:L206)</f>
        <v>#N/A</v>
      </c>
      <c r="P206" s="17" t="e">
        <f t="shared" ref="P206:P269" si="39">+(K206-K196)/SUM(L197:L206)</f>
        <v>#N/A</v>
      </c>
      <c r="Q206" s="20" t="e">
        <f>+Indtastning!J208</f>
        <v>#N/A</v>
      </c>
    </row>
    <row r="207" spans="1:17" x14ac:dyDescent="0.2">
      <c r="A207" s="3">
        <f t="shared" si="38"/>
        <v>23</v>
      </c>
      <c r="B207" s="4" t="e">
        <f>+IF(AND(Indtastning!$F209&lt;&gt;"p",Indtastning!$D209&gt;0),Indtastning!A209,NA())</f>
        <v>#N/A</v>
      </c>
      <c r="C207">
        <f>+IF(AND(Indtastning!$F209&lt;&gt;"p",Indtastning!$D209&gt;0),Indtastning!B209,0)</f>
        <v>0</v>
      </c>
      <c r="D207" t="e">
        <f>+IF(Indtastning!$D209&gt;0,Indtastning!C209,NA())</f>
        <v>#N/A</v>
      </c>
      <c r="E207" t="e">
        <f>+IF(Indtastning!$D209&gt;0,Indtastning!D209,NA())</f>
        <v>#N/A</v>
      </c>
      <c r="F207">
        <f>+IF(Indtastning!F209="p",F206+E207,IF(Indtastning!E209&lt;&gt;"Fill Up",F206,0))</f>
        <v>0</v>
      </c>
      <c r="G207" s="8" t="e">
        <f t="shared" si="31"/>
        <v>#N/A</v>
      </c>
      <c r="H207" t="e">
        <f t="shared" si="33"/>
        <v>#N/A</v>
      </c>
      <c r="I207" s="3">
        <v>205</v>
      </c>
      <c r="J207" s="12" t="e">
        <f t="shared" si="32"/>
        <v>#N/A</v>
      </c>
      <c r="K207" t="e">
        <f t="shared" si="34"/>
        <v>#N/A</v>
      </c>
      <c r="L207" t="e">
        <f t="shared" si="36"/>
        <v>#N/A</v>
      </c>
      <c r="M207" t="e">
        <f t="shared" si="35"/>
        <v>#N/A</v>
      </c>
      <c r="N207" t="e">
        <f t="shared" si="37"/>
        <v>#N/A</v>
      </c>
      <c r="O207" t="e">
        <f>+(K207-K$3)/SUM(L$4:L207)</f>
        <v>#N/A</v>
      </c>
      <c r="P207" s="17" t="e">
        <f t="shared" si="39"/>
        <v>#N/A</v>
      </c>
      <c r="Q207" s="20" t="e">
        <f>+Indtastning!J209</f>
        <v>#N/A</v>
      </c>
    </row>
    <row r="208" spans="1:17" x14ac:dyDescent="0.2">
      <c r="A208" s="3">
        <f t="shared" si="38"/>
        <v>23</v>
      </c>
      <c r="B208" s="4" t="e">
        <f>+IF(AND(Indtastning!$F210&lt;&gt;"p",Indtastning!$D210&gt;0),Indtastning!A210,NA())</f>
        <v>#N/A</v>
      </c>
      <c r="C208">
        <f>+IF(AND(Indtastning!$F210&lt;&gt;"p",Indtastning!$D210&gt;0),Indtastning!B210,0)</f>
        <v>0</v>
      </c>
      <c r="D208" t="e">
        <f>+IF(Indtastning!$D210&gt;0,Indtastning!C210,NA())</f>
        <v>#N/A</v>
      </c>
      <c r="E208" t="e">
        <f>+IF(Indtastning!$D210&gt;0,Indtastning!D210,NA())</f>
        <v>#N/A</v>
      </c>
      <c r="F208">
        <f>+IF(Indtastning!F210="p",F207+E208,IF(Indtastning!E210&lt;&gt;"Fill Up",F207,0))</f>
        <v>0</v>
      </c>
      <c r="G208" s="8" t="e">
        <f t="shared" si="31"/>
        <v>#N/A</v>
      </c>
      <c r="H208" t="e">
        <f t="shared" si="33"/>
        <v>#N/A</v>
      </c>
      <c r="I208" s="3">
        <v>206</v>
      </c>
      <c r="J208" s="12" t="e">
        <f t="shared" si="32"/>
        <v>#N/A</v>
      </c>
      <c r="K208" t="e">
        <f t="shared" si="34"/>
        <v>#N/A</v>
      </c>
      <c r="L208" t="e">
        <f t="shared" si="36"/>
        <v>#N/A</v>
      </c>
      <c r="M208" t="e">
        <f t="shared" si="35"/>
        <v>#N/A</v>
      </c>
      <c r="N208" t="e">
        <f t="shared" si="37"/>
        <v>#N/A</v>
      </c>
      <c r="O208" t="e">
        <f>+(K208-K$3)/SUM(L$4:L208)</f>
        <v>#N/A</v>
      </c>
      <c r="P208" s="17" t="e">
        <f t="shared" si="39"/>
        <v>#N/A</v>
      </c>
      <c r="Q208" s="20" t="e">
        <f>+Indtastning!J210</f>
        <v>#N/A</v>
      </c>
    </row>
    <row r="209" spans="1:17" x14ac:dyDescent="0.2">
      <c r="A209" s="3">
        <f t="shared" si="38"/>
        <v>23</v>
      </c>
      <c r="B209" s="4" t="e">
        <f>+IF(AND(Indtastning!$F211&lt;&gt;"p",Indtastning!$D211&gt;0),Indtastning!A211,NA())</f>
        <v>#N/A</v>
      </c>
      <c r="C209">
        <f>+IF(AND(Indtastning!$F211&lt;&gt;"p",Indtastning!$D211&gt;0),Indtastning!B211,0)</f>
        <v>0</v>
      </c>
      <c r="D209" t="e">
        <f>+IF(Indtastning!$D211&gt;0,Indtastning!C211,NA())</f>
        <v>#N/A</v>
      </c>
      <c r="E209" t="e">
        <f>+IF(Indtastning!$D211&gt;0,Indtastning!D211,NA())</f>
        <v>#N/A</v>
      </c>
      <c r="F209">
        <f>+IF(Indtastning!F211="p",F208+E209,IF(Indtastning!E211&lt;&gt;"Fill Up",F208,0))</f>
        <v>0</v>
      </c>
      <c r="G209" s="8" t="e">
        <f t="shared" si="31"/>
        <v>#N/A</v>
      </c>
      <c r="H209" t="e">
        <f t="shared" si="33"/>
        <v>#N/A</v>
      </c>
      <c r="I209" s="3">
        <v>207</v>
      </c>
      <c r="J209" s="12" t="e">
        <f t="shared" si="32"/>
        <v>#N/A</v>
      </c>
      <c r="K209" t="e">
        <f t="shared" si="34"/>
        <v>#N/A</v>
      </c>
      <c r="L209" t="e">
        <f t="shared" si="36"/>
        <v>#N/A</v>
      </c>
      <c r="M209" t="e">
        <f t="shared" si="35"/>
        <v>#N/A</v>
      </c>
      <c r="N209" t="e">
        <f t="shared" si="37"/>
        <v>#N/A</v>
      </c>
      <c r="O209" t="e">
        <f>+(K209-K$3)/SUM(L$4:L209)</f>
        <v>#N/A</v>
      </c>
      <c r="P209" s="17" t="e">
        <f t="shared" si="39"/>
        <v>#N/A</v>
      </c>
      <c r="Q209" s="20" t="e">
        <f>+Indtastning!J211</f>
        <v>#N/A</v>
      </c>
    </row>
    <row r="210" spans="1:17" x14ac:dyDescent="0.2">
      <c r="A210" s="3">
        <f t="shared" si="38"/>
        <v>23</v>
      </c>
      <c r="B210" s="4" t="e">
        <f>+IF(AND(Indtastning!$F212&lt;&gt;"p",Indtastning!$D212&gt;0),Indtastning!A212,NA())</f>
        <v>#N/A</v>
      </c>
      <c r="C210">
        <f>+IF(AND(Indtastning!$F212&lt;&gt;"p",Indtastning!$D212&gt;0),Indtastning!B212,0)</f>
        <v>0</v>
      </c>
      <c r="D210" t="e">
        <f>+IF(Indtastning!$D212&gt;0,Indtastning!C212,NA())</f>
        <v>#N/A</v>
      </c>
      <c r="E210" t="e">
        <f>+IF(Indtastning!$D212&gt;0,Indtastning!D212,NA())</f>
        <v>#N/A</v>
      </c>
      <c r="F210">
        <f>+IF(Indtastning!F212="p",F209+E210,IF(Indtastning!E212&lt;&gt;"Fill Up",F209,0))</f>
        <v>0</v>
      </c>
      <c r="G210" s="8" t="e">
        <f t="shared" si="31"/>
        <v>#N/A</v>
      </c>
      <c r="H210" t="e">
        <f t="shared" si="33"/>
        <v>#N/A</v>
      </c>
      <c r="I210" s="3">
        <v>208</v>
      </c>
      <c r="J210" s="12" t="e">
        <f t="shared" si="32"/>
        <v>#N/A</v>
      </c>
      <c r="K210" t="e">
        <f t="shared" si="34"/>
        <v>#N/A</v>
      </c>
      <c r="L210" t="e">
        <f t="shared" si="36"/>
        <v>#N/A</v>
      </c>
      <c r="M210" t="e">
        <f t="shared" si="35"/>
        <v>#N/A</v>
      </c>
      <c r="N210" t="e">
        <f t="shared" si="37"/>
        <v>#N/A</v>
      </c>
      <c r="O210" t="e">
        <f>+(K210-K$3)/SUM(L$4:L210)</f>
        <v>#N/A</v>
      </c>
      <c r="P210" s="17" t="e">
        <f t="shared" si="39"/>
        <v>#N/A</v>
      </c>
      <c r="Q210" s="20" t="e">
        <f>+Indtastning!J212</f>
        <v>#N/A</v>
      </c>
    </row>
    <row r="211" spans="1:17" x14ac:dyDescent="0.2">
      <c r="A211" s="3">
        <f t="shared" si="38"/>
        <v>23</v>
      </c>
      <c r="B211" s="4" t="e">
        <f>+IF(AND(Indtastning!$F213&lt;&gt;"p",Indtastning!$D213&gt;0),Indtastning!A213,NA())</f>
        <v>#N/A</v>
      </c>
      <c r="C211">
        <f>+IF(AND(Indtastning!$F213&lt;&gt;"p",Indtastning!$D213&gt;0),Indtastning!B213,0)</f>
        <v>0</v>
      </c>
      <c r="D211" t="e">
        <f>+IF(Indtastning!$D213&gt;0,Indtastning!C213,NA())</f>
        <v>#N/A</v>
      </c>
      <c r="E211" t="e">
        <f>+IF(Indtastning!$D213&gt;0,Indtastning!D213,NA())</f>
        <v>#N/A</v>
      </c>
      <c r="F211">
        <f>+IF(Indtastning!F213="p",F210+E211,IF(Indtastning!E213&lt;&gt;"Fill Up",F210,0))</f>
        <v>0</v>
      </c>
      <c r="G211" s="8" t="e">
        <f t="shared" si="31"/>
        <v>#N/A</v>
      </c>
      <c r="H211" t="e">
        <f t="shared" si="33"/>
        <v>#N/A</v>
      </c>
      <c r="I211" s="3">
        <v>209</v>
      </c>
      <c r="J211" s="12" t="e">
        <f t="shared" si="32"/>
        <v>#N/A</v>
      </c>
      <c r="K211" t="e">
        <f t="shared" si="34"/>
        <v>#N/A</v>
      </c>
      <c r="L211" t="e">
        <f t="shared" si="36"/>
        <v>#N/A</v>
      </c>
      <c r="M211" t="e">
        <f t="shared" si="35"/>
        <v>#N/A</v>
      </c>
      <c r="N211" t="e">
        <f t="shared" si="37"/>
        <v>#N/A</v>
      </c>
      <c r="O211" t="e">
        <f>+(K211-K$3)/SUM(L$4:L211)</f>
        <v>#N/A</v>
      </c>
      <c r="P211" s="17" t="e">
        <f t="shared" si="39"/>
        <v>#N/A</v>
      </c>
      <c r="Q211" s="20" t="e">
        <f>+Indtastning!J213</f>
        <v>#N/A</v>
      </c>
    </row>
    <row r="212" spans="1:17" x14ac:dyDescent="0.2">
      <c r="A212" s="3">
        <f t="shared" si="38"/>
        <v>23</v>
      </c>
      <c r="B212" s="4" t="e">
        <f>+IF(AND(Indtastning!$F214&lt;&gt;"p",Indtastning!$D214&gt;0),Indtastning!A214,NA())</f>
        <v>#N/A</v>
      </c>
      <c r="C212">
        <f>+IF(AND(Indtastning!$F214&lt;&gt;"p",Indtastning!$D214&gt;0),Indtastning!B214,0)</f>
        <v>0</v>
      </c>
      <c r="D212" t="e">
        <f>+IF(Indtastning!$D214&gt;0,Indtastning!C214,NA())</f>
        <v>#N/A</v>
      </c>
      <c r="E212" t="e">
        <f>+IF(Indtastning!$D214&gt;0,Indtastning!D214,NA())</f>
        <v>#N/A</v>
      </c>
      <c r="F212">
        <f>+IF(Indtastning!F214="p",F211+E212,IF(Indtastning!E214&lt;&gt;"Fill Up",F211,0))</f>
        <v>0</v>
      </c>
      <c r="G212" s="8" t="e">
        <f t="shared" si="31"/>
        <v>#N/A</v>
      </c>
      <c r="H212" t="e">
        <f t="shared" si="33"/>
        <v>#N/A</v>
      </c>
      <c r="I212" s="3">
        <v>210</v>
      </c>
      <c r="J212" s="12" t="e">
        <f t="shared" si="32"/>
        <v>#N/A</v>
      </c>
      <c r="K212" t="e">
        <f t="shared" si="34"/>
        <v>#N/A</v>
      </c>
      <c r="L212" t="e">
        <f t="shared" si="36"/>
        <v>#N/A</v>
      </c>
      <c r="M212" t="e">
        <f t="shared" si="35"/>
        <v>#N/A</v>
      </c>
      <c r="N212" t="e">
        <f t="shared" si="37"/>
        <v>#N/A</v>
      </c>
      <c r="O212" t="e">
        <f>+(K212-K$3)/SUM(L$4:L212)</f>
        <v>#N/A</v>
      </c>
      <c r="P212" s="17" t="e">
        <f t="shared" si="39"/>
        <v>#N/A</v>
      </c>
      <c r="Q212" s="20" t="e">
        <f>+Indtastning!J214</f>
        <v>#N/A</v>
      </c>
    </row>
    <row r="213" spans="1:17" x14ac:dyDescent="0.2">
      <c r="A213" s="3">
        <f t="shared" si="38"/>
        <v>23</v>
      </c>
      <c r="B213" s="4" t="e">
        <f>+IF(AND(Indtastning!$F215&lt;&gt;"p",Indtastning!$D215&gt;0),Indtastning!A215,NA())</f>
        <v>#N/A</v>
      </c>
      <c r="C213">
        <f>+IF(AND(Indtastning!$F215&lt;&gt;"p",Indtastning!$D215&gt;0),Indtastning!B215,0)</f>
        <v>0</v>
      </c>
      <c r="D213" t="e">
        <f>+IF(Indtastning!$D215&gt;0,Indtastning!C215,NA())</f>
        <v>#N/A</v>
      </c>
      <c r="E213" t="e">
        <f>+IF(Indtastning!$D215&gt;0,Indtastning!D215,NA())</f>
        <v>#N/A</v>
      </c>
      <c r="F213">
        <f>+IF(Indtastning!F215="p",F212+E213,IF(Indtastning!E215&lt;&gt;"Fill Up",F212,0))</f>
        <v>0</v>
      </c>
      <c r="G213" s="8" t="e">
        <f t="shared" si="31"/>
        <v>#N/A</v>
      </c>
      <c r="H213" t="e">
        <f t="shared" si="33"/>
        <v>#N/A</v>
      </c>
      <c r="I213" s="3">
        <v>211</v>
      </c>
      <c r="J213" s="12" t="e">
        <f t="shared" si="32"/>
        <v>#N/A</v>
      </c>
      <c r="K213" t="e">
        <f t="shared" si="34"/>
        <v>#N/A</v>
      </c>
      <c r="L213" t="e">
        <f t="shared" si="36"/>
        <v>#N/A</v>
      </c>
      <c r="M213" t="e">
        <f t="shared" si="35"/>
        <v>#N/A</v>
      </c>
      <c r="N213" t="e">
        <f t="shared" si="37"/>
        <v>#N/A</v>
      </c>
      <c r="O213" t="e">
        <f>+(K213-K$3)/SUM(L$4:L213)</f>
        <v>#N/A</v>
      </c>
      <c r="P213" s="17" t="e">
        <f t="shared" si="39"/>
        <v>#N/A</v>
      </c>
      <c r="Q213" s="20" t="e">
        <f>+Indtastning!J215</f>
        <v>#N/A</v>
      </c>
    </row>
    <row r="214" spans="1:17" x14ac:dyDescent="0.2">
      <c r="A214" s="3">
        <f t="shared" si="38"/>
        <v>23</v>
      </c>
      <c r="B214" s="4" t="e">
        <f>+IF(AND(Indtastning!$F216&lt;&gt;"p",Indtastning!$D216&gt;0),Indtastning!A216,NA())</f>
        <v>#N/A</v>
      </c>
      <c r="C214">
        <f>+IF(AND(Indtastning!$F216&lt;&gt;"p",Indtastning!$D216&gt;0),Indtastning!B216,0)</f>
        <v>0</v>
      </c>
      <c r="D214" t="e">
        <f>+IF(Indtastning!$D216&gt;0,Indtastning!C216,NA())</f>
        <v>#N/A</v>
      </c>
      <c r="E214" t="e">
        <f>+IF(Indtastning!$D216&gt;0,Indtastning!D216,NA())</f>
        <v>#N/A</v>
      </c>
      <c r="F214">
        <f>+IF(Indtastning!F216="p",F213+E214,IF(Indtastning!E216&lt;&gt;"Fill Up",F213,0))</f>
        <v>0</v>
      </c>
      <c r="G214" s="8" t="e">
        <f t="shared" si="31"/>
        <v>#N/A</v>
      </c>
      <c r="H214" t="e">
        <f t="shared" si="33"/>
        <v>#N/A</v>
      </c>
      <c r="I214" s="3">
        <v>212</v>
      </c>
      <c r="J214" s="12" t="e">
        <f t="shared" si="32"/>
        <v>#N/A</v>
      </c>
      <c r="K214" t="e">
        <f t="shared" si="34"/>
        <v>#N/A</v>
      </c>
      <c r="L214" t="e">
        <f t="shared" si="36"/>
        <v>#N/A</v>
      </c>
      <c r="M214" t="e">
        <f t="shared" si="35"/>
        <v>#N/A</v>
      </c>
      <c r="N214" t="e">
        <f t="shared" si="37"/>
        <v>#N/A</v>
      </c>
      <c r="O214" t="e">
        <f>+(K214-K$3)/SUM(L$4:L214)</f>
        <v>#N/A</v>
      </c>
      <c r="P214" s="17" t="e">
        <f t="shared" si="39"/>
        <v>#N/A</v>
      </c>
      <c r="Q214" s="20" t="e">
        <f>+Indtastning!J216</f>
        <v>#N/A</v>
      </c>
    </row>
    <row r="215" spans="1:17" x14ac:dyDescent="0.2">
      <c r="A215" s="3">
        <f t="shared" si="38"/>
        <v>23</v>
      </c>
      <c r="B215" s="4" t="e">
        <f>+IF(AND(Indtastning!$F217&lt;&gt;"p",Indtastning!$D217&gt;0),Indtastning!A217,NA())</f>
        <v>#N/A</v>
      </c>
      <c r="C215">
        <f>+IF(AND(Indtastning!$F217&lt;&gt;"p",Indtastning!$D217&gt;0),Indtastning!B217,0)</f>
        <v>0</v>
      </c>
      <c r="D215" t="e">
        <f>+IF(Indtastning!$D217&gt;0,Indtastning!C217,NA())</f>
        <v>#N/A</v>
      </c>
      <c r="E215" t="e">
        <f>+IF(Indtastning!$D217&gt;0,Indtastning!D217,NA())</f>
        <v>#N/A</v>
      </c>
      <c r="F215">
        <f>+IF(Indtastning!F217="p",F214+E215,IF(Indtastning!E217&lt;&gt;"Fill Up",F214,0))</f>
        <v>0</v>
      </c>
      <c r="G215" s="8" t="e">
        <f t="shared" si="31"/>
        <v>#N/A</v>
      </c>
      <c r="H215" t="e">
        <f t="shared" si="33"/>
        <v>#N/A</v>
      </c>
      <c r="I215" s="3">
        <v>213</v>
      </c>
      <c r="J215" s="12" t="e">
        <f t="shared" si="32"/>
        <v>#N/A</v>
      </c>
      <c r="K215" t="e">
        <f t="shared" si="34"/>
        <v>#N/A</v>
      </c>
      <c r="L215" t="e">
        <f t="shared" si="36"/>
        <v>#N/A</v>
      </c>
      <c r="M215" t="e">
        <f t="shared" si="35"/>
        <v>#N/A</v>
      </c>
      <c r="N215" t="e">
        <f t="shared" si="37"/>
        <v>#N/A</v>
      </c>
      <c r="O215" t="e">
        <f>+(K215-K$3)/SUM(L$4:L215)</f>
        <v>#N/A</v>
      </c>
      <c r="P215" s="17" t="e">
        <f t="shared" si="39"/>
        <v>#N/A</v>
      </c>
      <c r="Q215" s="20" t="e">
        <f>+Indtastning!J217</f>
        <v>#N/A</v>
      </c>
    </row>
    <row r="216" spans="1:17" x14ac:dyDescent="0.2">
      <c r="A216" s="3">
        <f t="shared" si="38"/>
        <v>23</v>
      </c>
      <c r="B216" s="4" t="e">
        <f>+IF(AND(Indtastning!$F218&lt;&gt;"p",Indtastning!$D218&gt;0),Indtastning!A218,NA())</f>
        <v>#N/A</v>
      </c>
      <c r="C216">
        <f>+IF(AND(Indtastning!$F218&lt;&gt;"p",Indtastning!$D218&gt;0),Indtastning!B218,0)</f>
        <v>0</v>
      </c>
      <c r="D216" t="e">
        <f>+IF(Indtastning!$D218&gt;0,Indtastning!C218,NA())</f>
        <v>#N/A</v>
      </c>
      <c r="E216" t="e">
        <f>+IF(Indtastning!$D218&gt;0,Indtastning!D218,NA())</f>
        <v>#N/A</v>
      </c>
      <c r="F216">
        <f>+IF(Indtastning!F218="p",F215+E216,IF(Indtastning!E218&lt;&gt;"Fill Up",F215,0))</f>
        <v>0</v>
      </c>
      <c r="G216" s="8" t="e">
        <f t="shared" si="31"/>
        <v>#N/A</v>
      </c>
      <c r="H216" t="e">
        <f t="shared" si="33"/>
        <v>#N/A</v>
      </c>
      <c r="I216" s="3">
        <v>214</v>
      </c>
      <c r="J216" s="12" t="e">
        <f t="shared" si="32"/>
        <v>#N/A</v>
      </c>
      <c r="K216" t="e">
        <f t="shared" si="34"/>
        <v>#N/A</v>
      </c>
      <c r="L216" t="e">
        <f t="shared" si="36"/>
        <v>#N/A</v>
      </c>
      <c r="M216" t="e">
        <f t="shared" si="35"/>
        <v>#N/A</v>
      </c>
      <c r="N216" t="e">
        <f t="shared" si="37"/>
        <v>#N/A</v>
      </c>
      <c r="O216" t="e">
        <f>+(K216-K$3)/SUM(L$4:L216)</f>
        <v>#N/A</v>
      </c>
      <c r="P216" s="17" t="e">
        <f t="shared" si="39"/>
        <v>#N/A</v>
      </c>
      <c r="Q216" s="20" t="e">
        <f>+Indtastning!J218</f>
        <v>#N/A</v>
      </c>
    </row>
    <row r="217" spans="1:17" x14ac:dyDescent="0.2">
      <c r="A217" s="3">
        <f t="shared" si="38"/>
        <v>23</v>
      </c>
      <c r="B217" s="4" t="e">
        <f>+IF(AND(Indtastning!$F219&lt;&gt;"p",Indtastning!$D219&gt;0),Indtastning!A219,NA())</f>
        <v>#N/A</v>
      </c>
      <c r="C217">
        <f>+IF(AND(Indtastning!$F219&lt;&gt;"p",Indtastning!$D219&gt;0),Indtastning!B219,0)</f>
        <v>0</v>
      </c>
      <c r="D217" t="e">
        <f>+IF(Indtastning!$D219&gt;0,Indtastning!C219,NA())</f>
        <v>#N/A</v>
      </c>
      <c r="E217" t="e">
        <f>+IF(Indtastning!$D219&gt;0,Indtastning!D219,NA())</f>
        <v>#N/A</v>
      </c>
      <c r="F217">
        <f>+IF(Indtastning!F219="p",F216+E217,IF(Indtastning!E219&lt;&gt;"Fill Up",F216,0))</f>
        <v>0</v>
      </c>
      <c r="G217" s="8" t="e">
        <f t="shared" si="31"/>
        <v>#N/A</v>
      </c>
      <c r="H217" t="e">
        <f t="shared" si="33"/>
        <v>#N/A</v>
      </c>
      <c r="I217" s="3">
        <v>215</v>
      </c>
      <c r="J217" s="12" t="e">
        <f t="shared" si="32"/>
        <v>#N/A</v>
      </c>
      <c r="K217" t="e">
        <f t="shared" si="34"/>
        <v>#N/A</v>
      </c>
      <c r="L217" t="e">
        <f t="shared" si="36"/>
        <v>#N/A</v>
      </c>
      <c r="M217" t="e">
        <f t="shared" si="35"/>
        <v>#N/A</v>
      </c>
      <c r="N217" t="e">
        <f t="shared" si="37"/>
        <v>#N/A</v>
      </c>
      <c r="O217" t="e">
        <f>+(K217-K$3)/SUM(L$4:L217)</f>
        <v>#N/A</v>
      </c>
      <c r="P217" s="17" t="e">
        <f t="shared" si="39"/>
        <v>#N/A</v>
      </c>
      <c r="Q217" s="20" t="e">
        <f>+Indtastning!J219</f>
        <v>#N/A</v>
      </c>
    </row>
    <row r="218" spans="1:17" x14ac:dyDescent="0.2">
      <c r="A218" s="3">
        <f t="shared" si="38"/>
        <v>23</v>
      </c>
      <c r="B218" s="4" t="e">
        <f>+IF(AND(Indtastning!$F220&lt;&gt;"p",Indtastning!$D220&gt;0),Indtastning!A220,NA())</f>
        <v>#N/A</v>
      </c>
      <c r="C218">
        <f>+IF(AND(Indtastning!$F220&lt;&gt;"p",Indtastning!$D220&gt;0),Indtastning!B220,0)</f>
        <v>0</v>
      </c>
      <c r="D218" t="e">
        <f>+IF(Indtastning!$D220&gt;0,Indtastning!C220,NA())</f>
        <v>#N/A</v>
      </c>
      <c r="E218" t="e">
        <f>+IF(Indtastning!$D220&gt;0,Indtastning!D220,NA())</f>
        <v>#N/A</v>
      </c>
      <c r="F218">
        <f>+IF(Indtastning!F220="p",F217+E218,IF(Indtastning!E220&lt;&gt;"Fill Up",F217,0))</f>
        <v>0</v>
      </c>
      <c r="G218" s="8" t="e">
        <f t="shared" si="31"/>
        <v>#N/A</v>
      </c>
      <c r="H218" t="e">
        <f t="shared" si="33"/>
        <v>#N/A</v>
      </c>
      <c r="I218" s="3">
        <v>216</v>
      </c>
      <c r="J218" s="12" t="e">
        <f t="shared" si="32"/>
        <v>#N/A</v>
      </c>
      <c r="K218" t="e">
        <f t="shared" si="34"/>
        <v>#N/A</v>
      </c>
      <c r="L218" t="e">
        <f t="shared" si="36"/>
        <v>#N/A</v>
      </c>
      <c r="M218" t="e">
        <f t="shared" si="35"/>
        <v>#N/A</v>
      </c>
      <c r="N218" t="e">
        <f t="shared" si="37"/>
        <v>#N/A</v>
      </c>
      <c r="O218" t="e">
        <f>+(K218-K$3)/SUM(L$4:L218)</f>
        <v>#N/A</v>
      </c>
      <c r="P218" s="17" t="e">
        <f t="shared" si="39"/>
        <v>#N/A</v>
      </c>
      <c r="Q218" s="20" t="e">
        <f>+Indtastning!J220</f>
        <v>#N/A</v>
      </c>
    </row>
    <row r="219" spans="1:17" x14ac:dyDescent="0.2">
      <c r="A219" s="3">
        <f t="shared" si="38"/>
        <v>23</v>
      </c>
      <c r="B219" s="4" t="e">
        <f>+IF(AND(Indtastning!$F221&lt;&gt;"p",Indtastning!$D221&gt;0),Indtastning!A221,NA())</f>
        <v>#N/A</v>
      </c>
      <c r="C219">
        <f>+IF(AND(Indtastning!$F221&lt;&gt;"p",Indtastning!$D221&gt;0),Indtastning!B221,0)</f>
        <v>0</v>
      </c>
      <c r="D219" t="e">
        <f>+IF(Indtastning!$D221&gt;0,Indtastning!C221,NA())</f>
        <v>#N/A</v>
      </c>
      <c r="E219" t="e">
        <f>+IF(Indtastning!$D221&gt;0,Indtastning!D221,NA())</f>
        <v>#N/A</v>
      </c>
      <c r="F219">
        <f>+IF(Indtastning!F221="p",F218+E219,IF(Indtastning!E221&lt;&gt;"Fill Up",F218,0))</f>
        <v>0</v>
      </c>
      <c r="G219" s="8" t="e">
        <f t="shared" si="31"/>
        <v>#N/A</v>
      </c>
      <c r="H219" t="e">
        <f t="shared" si="33"/>
        <v>#N/A</v>
      </c>
      <c r="I219" s="3">
        <v>217</v>
      </c>
      <c r="J219" s="12" t="e">
        <f t="shared" si="32"/>
        <v>#N/A</v>
      </c>
      <c r="K219" t="e">
        <f t="shared" si="34"/>
        <v>#N/A</v>
      </c>
      <c r="L219" t="e">
        <f t="shared" si="36"/>
        <v>#N/A</v>
      </c>
      <c r="M219" t="e">
        <f t="shared" si="35"/>
        <v>#N/A</v>
      </c>
      <c r="N219" t="e">
        <f t="shared" si="37"/>
        <v>#N/A</v>
      </c>
      <c r="O219" t="e">
        <f>+(K219-K$3)/SUM(L$4:L219)</f>
        <v>#N/A</v>
      </c>
      <c r="P219" s="17" t="e">
        <f t="shared" si="39"/>
        <v>#N/A</v>
      </c>
      <c r="Q219" s="20" t="e">
        <f>+Indtastning!J221</f>
        <v>#N/A</v>
      </c>
    </row>
    <row r="220" spans="1:17" x14ac:dyDescent="0.2">
      <c r="A220" s="3">
        <f t="shared" si="38"/>
        <v>23</v>
      </c>
      <c r="B220" s="4" t="e">
        <f>+IF(AND(Indtastning!$F222&lt;&gt;"p",Indtastning!$D222&gt;0),Indtastning!A222,NA())</f>
        <v>#N/A</v>
      </c>
      <c r="C220">
        <f>+IF(AND(Indtastning!$F222&lt;&gt;"p",Indtastning!$D222&gt;0),Indtastning!B222,0)</f>
        <v>0</v>
      </c>
      <c r="D220" t="e">
        <f>+IF(Indtastning!$D222&gt;0,Indtastning!C222,NA())</f>
        <v>#N/A</v>
      </c>
      <c r="E220" t="e">
        <f>+IF(Indtastning!$D222&gt;0,Indtastning!D222,NA())</f>
        <v>#N/A</v>
      </c>
      <c r="F220">
        <f>+IF(Indtastning!F222="p",F219+E220,IF(Indtastning!E222&lt;&gt;"Fill Up",F219,0))</f>
        <v>0</v>
      </c>
      <c r="G220" s="8" t="e">
        <f t="shared" si="31"/>
        <v>#N/A</v>
      </c>
      <c r="H220" t="e">
        <f t="shared" si="33"/>
        <v>#N/A</v>
      </c>
      <c r="I220" s="3">
        <v>218</v>
      </c>
      <c r="J220" s="12" t="e">
        <f t="shared" si="32"/>
        <v>#N/A</v>
      </c>
      <c r="K220" t="e">
        <f t="shared" si="34"/>
        <v>#N/A</v>
      </c>
      <c r="L220" t="e">
        <f t="shared" si="36"/>
        <v>#N/A</v>
      </c>
      <c r="M220" t="e">
        <f t="shared" si="35"/>
        <v>#N/A</v>
      </c>
      <c r="N220" t="e">
        <f t="shared" si="37"/>
        <v>#N/A</v>
      </c>
      <c r="O220" t="e">
        <f>+(K220-K$3)/SUM(L$4:L220)</f>
        <v>#N/A</v>
      </c>
      <c r="P220" s="17" t="e">
        <f t="shared" si="39"/>
        <v>#N/A</v>
      </c>
      <c r="Q220" s="20" t="e">
        <f>+Indtastning!J222</f>
        <v>#N/A</v>
      </c>
    </row>
    <row r="221" spans="1:17" x14ac:dyDescent="0.2">
      <c r="A221" s="3">
        <f t="shared" si="38"/>
        <v>23</v>
      </c>
      <c r="B221" s="4" t="e">
        <f>+IF(AND(Indtastning!$F223&lt;&gt;"p",Indtastning!$D223&gt;0),Indtastning!A223,NA())</f>
        <v>#N/A</v>
      </c>
      <c r="C221">
        <f>+IF(AND(Indtastning!$F223&lt;&gt;"p",Indtastning!$D223&gt;0),Indtastning!B223,0)</f>
        <v>0</v>
      </c>
      <c r="D221" t="e">
        <f>+IF(Indtastning!$D223&gt;0,Indtastning!C223,NA())</f>
        <v>#N/A</v>
      </c>
      <c r="E221" t="e">
        <f>+IF(Indtastning!$D223&gt;0,Indtastning!D223,NA())</f>
        <v>#N/A</v>
      </c>
      <c r="F221">
        <f>+IF(Indtastning!F223="p",F220+E221,IF(Indtastning!E223&lt;&gt;"Fill Up",F220,0))</f>
        <v>0</v>
      </c>
      <c r="G221" s="8" t="e">
        <f t="shared" si="31"/>
        <v>#N/A</v>
      </c>
      <c r="H221" t="e">
        <f t="shared" si="33"/>
        <v>#N/A</v>
      </c>
      <c r="I221" s="3">
        <v>219</v>
      </c>
      <c r="J221" s="12" t="e">
        <f t="shared" si="32"/>
        <v>#N/A</v>
      </c>
      <c r="K221" t="e">
        <f t="shared" si="34"/>
        <v>#N/A</v>
      </c>
      <c r="L221" t="e">
        <f t="shared" si="36"/>
        <v>#N/A</v>
      </c>
      <c r="M221" t="e">
        <f t="shared" si="35"/>
        <v>#N/A</v>
      </c>
      <c r="N221" t="e">
        <f t="shared" si="37"/>
        <v>#N/A</v>
      </c>
      <c r="O221" t="e">
        <f>+(K221-K$3)/SUM(L$4:L221)</f>
        <v>#N/A</v>
      </c>
      <c r="P221" s="17" t="e">
        <f t="shared" si="39"/>
        <v>#N/A</v>
      </c>
      <c r="Q221" s="20" t="e">
        <f>+Indtastning!J223</f>
        <v>#N/A</v>
      </c>
    </row>
    <row r="222" spans="1:17" x14ac:dyDescent="0.2">
      <c r="A222" s="3">
        <f t="shared" si="38"/>
        <v>23</v>
      </c>
      <c r="B222" s="4" t="e">
        <f>+IF(AND(Indtastning!$F224&lt;&gt;"p",Indtastning!$D224&gt;0),Indtastning!A224,NA())</f>
        <v>#N/A</v>
      </c>
      <c r="C222">
        <f>+IF(AND(Indtastning!$F224&lt;&gt;"p",Indtastning!$D224&gt;0),Indtastning!B224,0)</f>
        <v>0</v>
      </c>
      <c r="D222" t="e">
        <f>+IF(Indtastning!$D224&gt;0,Indtastning!C224,NA())</f>
        <v>#N/A</v>
      </c>
      <c r="E222" t="e">
        <f>+IF(Indtastning!$D224&gt;0,Indtastning!D224,NA())</f>
        <v>#N/A</v>
      </c>
      <c r="F222">
        <f>+IF(Indtastning!F224="p",F221+E222,IF(Indtastning!E224&lt;&gt;"Fill Up",F221,0))</f>
        <v>0</v>
      </c>
      <c r="G222" s="8" t="e">
        <f t="shared" si="31"/>
        <v>#N/A</v>
      </c>
      <c r="H222" t="e">
        <f t="shared" si="33"/>
        <v>#N/A</v>
      </c>
      <c r="I222" s="3">
        <v>220</v>
      </c>
      <c r="J222" s="12" t="e">
        <f t="shared" si="32"/>
        <v>#N/A</v>
      </c>
      <c r="K222" t="e">
        <f t="shared" si="34"/>
        <v>#N/A</v>
      </c>
      <c r="L222" t="e">
        <f t="shared" si="36"/>
        <v>#N/A</v>
      </c>
      <c r="M222" t="e">
        <f t="shared" si="35"/>
        <v>#N/A</v>
      </c>
      <c r="N222" t="e">
        <f t="shared" si="37"/>
        <v>#N/A</v>
      </c>
      <c r="O222" t="e">
        <f>+(K222-K$3)/SUM(L$4:L222)</f>
        <v>#N/A</v>
      </c>
      <c r="P222" s="17" t="e">
        <f t="shared" si="39"/>
        <v>#N/A</v>
      </c>
      <c r="Q222" s="20" t="e">
        <f>+Indtastning!J224</f>
        <v>#N/A</v>
      </c>
    </row>
    <row r="223" spans="1:17" x14ac:dyDescent="0.2">
      <c r="A223" s="3">
        <f t="shared" si="38"/>
        <v>23</v>
      </c>
      <c r="B223" s="4" t="e">
        <f>+IF(AND(Indtastning!$F225&lt;&gt;"p",Indtastning!$D225&gt;0),Indtastning!A225,NA())</f>
        <v>#N/A</v>
      </c>
      <c r="C223">
        <f>+IF(AND(Indtastning!$F225&lt;&gt;"p",Indtastning!$D225&gt;0),Indtastning!B225,0)</f>
        <v>0</v>
      </c>
      <c r="D223" t="e">
        <f>+IF(Indtastning!$D225&gt;0,Indtastning!C225,NA())</f>
        <v>#N/A</v>
      </c>
      <c r="E223" t="e">
        <f>+IF(Indtastning!$D225&gt;0,Indtastning!D225,NA())</f>
        <v>#N/A</v>
      </c>
      <c r="F223">
        <f>+IF(Indtastning!F225="p",F222+E223,IF(Indtastning!E225&lt;&gt;"Fill Up",F222,0))</f>
        <v>0</v>
      </c>
      <c r="G223" s="8" t="e">
        <f t="shared" si="31"/>
        <v>#N/A</v>
      </c>
      <c r="H223" t="e">
        <f t="shared" si="33"/>
        <v>#N/A</v>
      </c>
      <c r="I223" s="3">
        <v>221</v>
      </c>
      <c r="J223" s="12" t="e">
        <f t="shared" si="32"/>
        <v>#N/A</v>
      </c>
      <c r="K223" t="e">
        <f t="shared" si="34"/>
        <v>#N/A</v>
      </c>
      <c r="L223" t="e">
        <f t="shared" si="36"/>
        <v>#N/A</v>
      </c>
      <c r="M223" t="e">
        <f t="shared" si="35"/>
        <v>#N/A</v>
      </c>
      <c r="N223" t="e">
        <f t="shared" si="37"/>
        <v>#N/A</v>
      </c>
      <c r="O223" t="e">
        <f>+(K223-K$3)/SUM(L$4:L223)</f>
        <v>#N/A</v>
      </c>
      <c r="P223" s="17" t="e">
        <f t="shared" si="39"/>
        <v>#N/A</v>
      </c>
      <c r="Q223" s="20" t="e">
        <f>+Indtastning!J225</f>
        <v>#N/A</v>
      </c>
    </row>
    <row r="224" spans="1:17" x14ac:dyDescent="0.2">
      <c r="A224" s="3">
        <f t="shared" si="38"/>
        <v>23</v>
      </c>
      <c r="B224" s="4" t="e">
        <f>+IF(AND(Indtastning!$F226&lt;&gt;"p",Indtastning!$D226&gt;0),Indtastning!A226,NA())</f>
        <v>#N/A</v>
      </c>
      <c r="C224">
        <f>+IF(AND(Indtastning!$F226&lt;&gt;"p",Indtastning!$D226&gt;0),Indtastning!B226,0)</f>
        <v>0</v>
      </c>
      <c r="D224" t="e">
        <f>+IF(Indtastning!$D226&gt;0,Indtastning!C226,NA())</f>
        <v>#N/A</v>
      </c>
      <c r="E224" t="e">
        <f>+IF(Indtastning!$D226&gt;0,Indtastning!D226,NA())</f>
        <v>#N/A</v>
      </c>
      <c r="F224">
        <f>+IF(Indtastning!F226="p",F223+E224,IF(Indtastning!E226&lt;&gt;"Fill Up",F223,0))</f>
        <v>0</v>
      </c>
      <c r="G224" s="8" t="e">
        <f t="shared" si="31"/>
        <v>#N/A</v>
      </c>
      <c r="H224" t="e">
        <f t="shared" si="33"/>
        <v>#N/A</v>
      </c>
      <c r="I224" s="3">
        <v>222</v>
      </c>
      <c r="J224" s="12" t="e">
        <f t="shared" si="32"/>
        <v>#N/A</v>
      </c>
      <c r="K224" t="e">
        <f t="shared" si="34"/>
        <v>#N/A</v>
      </c>
      <c r="L224" t="e">
        <f t="shared" si="36"/>
        <v>#N/A</v>
      </c>
      <c r="M224" t="e">
        <f t="shared" si="35"/>
        <v>#N/A</v>
      </c>
      <c r="N224" t="e">
        <f t="shared" si="37"/>
        <v>#N/A</v>
      </c>
      <c r="O224" t="e">
        <f>+(K224-K$3)/SUM(L$4:L224)</f>
        <v>#N/A</v>
      </c>
      <c r="P224" s="17" t="e">
        <f t="shared" si="39"/>
        <v>#N/A</v>
      </c>
      <c r="Q224" s="20" t="e">
        <f>+Indtastning!J226</f>
        <v>#N/A</v>
      </c>
    </row>
    <row r="225" spans="1:17" x14ac:dyDescent="0.2">
      <c r="A225" s="3">
        <f t="shared" si="38"/>
        <v>23</v>
      </c>
      <c r="B225" s="4" t="e">
        <f>+IF(AND(Indtastning!$F227&lt;&gt;"p",Indtastning!$D227&gt;0),Indtastning!A227,NA())</f>
        <v>#N/A</v>
      </c>
      <c r="C225">
        <f>+IF(AND(Indtastning!$F227&lt;&gt;"p",Indtastning!$D227&gt;0),Indtastning!B227,0)</f>
        <v>0</v>
      </c>
      <c r="D225" t="e">
        <f>+IF(Indtastning!$D227&gt;0,Indtastning!C227,NA())</f>
        <v>#N/A</v>
      </c>
      <c r="E225" t="e">
        <f>+IF(Indtastning!$D227&gt;0,Indtastning!D227,NA())</f>
        <v>#N/A</v>
      </c>
      <c r="F225">
        <f>+IF(Indtastning!F227="p",F224+E225,IF(Indtastning!E227&lt;&gt;"Fill Up",F224,0))</f>
        <v>0</v>
      </c>
      <c r="G225" s="8" t="e">
        <f t="shared" si="31"/>
        <v>#N/A</v>
      </c>
      <c r="H225" t="e">
        <f t="shared" si="33"/>
        <v>#N/A</v>
      </c>
      <c r="I225" s="3">
        <v>223</v>
      </c>
      <c r="J225" s="12" t="e">
        <f t="shared" si="32"/>
        <v>#N/A</v>
      </c>
      <c r="K225" t="e">
        <f t="shared" si="34"/>
        <v>#N/A</v>
      </c>
      <c r="L225" t="e">
        <f t="shared" si="36"/>
        <v>#N/A</v>
      </c>
      <c r="M225" t="e">
        <f t="shared" si="35"/>
        <v>#N/A</v>
      </c>
      <c r="N225" t="e">
        <f t="shared" si="37"/>
        <v>#N/A</v>
      </c>
      <c r="O225" t="e">
        <f>+(K225-K$3)/SUM(L$4:L225)</f>
        <v>#N/A</v>
      </c>
      <c r="P225" s="17" t="e">
        <f t="shared" si="39"/>
        <v>#N/A</v>
      </c>
      <c r="Q225" s="20" t="e">
        <f>+Indtastning!J227</f>
        <v>#N/A</v>
      </c>
    </row>
    <row r="226" spans="1:17" x14ac:dyDescent="0.2">
      <c r="A226" s="3">
        <f t="shared" si="38"/>
        <v>23</v>
      </c>
      <c r="B226" s="4" t="e">
        <f>+IF(AND(Indtastning!$F228&lt;&gt;"p",Indtastning!$D228&gt;0),Indtastning!A228,NA())</f>
        <v>#N/A</v>
      </c>
      <c r="C226">
        <f>+IF(AND(Indtastning!$F228&lt;&gt;"p",Indtastning!$D228&gt;0),Indtastning!B228,0)</f>
        <v>0</v>
      </c>
      <c r="D226" t="e">
        <f>+IF(Indtastning!$D228&gt;0,Indtastning!C228,NA())</f>
        <v>#N/A</v>
      </c>
      <c r="E226" t="e">
        <f>+IF(Indtastning!$D228&gt;0,Indtastning!D228,NA())</f>
        <v>#N/A</v>
      </c>
      <c r="F226">
        <f>+IF(Indtastning!F228="p",F225+E226,IF(Indtastning!E228&lt;&gt;"Fill Up",F225,0))</f>
        <v>0</v>
      </c>
      <c r="G226" s="8" t="e">
        <f t="shared" si="31"/>
        <v>#N/A</v>
      </c>
      <c r="H226" t="e">
        <f t="shared" si="33"/>
        <v>#N/A</v>
      </c>
      <c r="I226" s="3">
        <v>224</v>
      </c>
      <c r="J226" s="12" t="e">
        <f t="shared" si="32"/>
        <v>#N/A</v>
      </c>
      <c r="K226" t="e">
        <f t="shared" si="34"/>
        <v>#N/A</v>
      </c>
      <c r="L226" t="e">
        <f t="shared" si="36"/>
        <v>#N/A</v>
      </c>
      <c r="M226" t="e">
        <f t="shared" si="35"/>
        <v>#N/A</v>
      </c>
      <c r="N226" t="e">
        <f t="shared" si="37"/>
        <v>#N/A</v>
      </c>
      <c r="O226" t="e">
        <f>+(K226-K$3)/SUM(L$4:L226)</f>
        <v>#N/A</v>
      </c>
      <c r="P226" s="17" t="e">
        <f t="shared" si="39"/>
        <v>#N/A</v>
      </c>
      <c r="Q226" s="20" t="e">
        <f>+Indtastning!J228</f>
        <v>#N/A</v>
      </c>
    </row>
    <row r="227" spans="1:17" x14ac:dyDescent="0.2">
      <c r="A227" s="3">
        <f t="shared" si="38"/>
        <v>23</v>
      </c>
      <c r="B227" s="4" t="e">
        <f>+IF(AND(Indtastning!$F229&lt;&gt;"p",Indtastning!$D229&gt;0),Indtastning!A229,NA())</f>
        <v>#N/A</v>
      </c>
      <c r="C227">
        <f>+IF(AND(Indtastning!$F229&lt;&gt;"p",Indtastning!$D229&gt;0),Indtastning!B229,0)</f>
        <v>0</v>
      </c>
      <c r="D227" t="e">
        <f>+IF(Indtastning!$D229&gt;0,Indtastning!C229,NA())</f>
        <v>#N/A</v>
      </c>
      <c r="E227" t="e">
        <f>+IF(Indtastning!$D229&gt;0,Indtastning!D229,NA())</f>
        <v>#N/A</v>
      </c>
      <c r="F227">
        <f>+IF(Indtastning!F229="p",F226+E227,IF(Indtastning!E229&lt;&gt;"Fill Up",F226,0))</f>
        <v>0</v>
      </c>
      <c r="G227" s="8" t="e">
        <f t="shared" si="31"/>
        <v>#N/A</v>
      </c>
      <c r="H227" t="e">
        <f t="shared" si="33"/>
        <v>#N/A</v>
      </c>
      <c r="I227" s="3">
        <v>225</v>
      </c>
      <c r="J227" s="12" t="e">
        <f t="shared" si="32"/>
        <v>#N/A</v>
      </c>
      <c r="K227" t="e">
        <f t="shared" si="34"/>
        <v>#N/A</v>
      </c>
      <c r="L227" t="e">
        <f t="shared" si="36"/>
        <v>#N/A</v>
      </c>
      <c r="M227" t="e">
        <f t="shared" si="35"/>
        <v>#N/A</v>
      </c>
      <c r="N227" t="e">
        <f t="shared" si="37"/>
        <v>#N/A</v>
      </c>
      <c r="O227" t="e">
        <f>+(K227-K$3)/SUM(L$4:L227)</f>
        <v>#N/A</v>
      </c>
      <c r="P227" s="17" t="e">
        <f t="shared" si="39"/>
        <v>#N/A</v>
      </c>
      <c r="Q227" s="20" t="e">
        <f>+Indtastning!J229</f>
        <v>#N/A</v>
      </c>
    </row>
    <row r="228" spans="1:17" x14ac:dyDescent="0.2">
      <c r="A228" s="3">
        <f t="shared" si="38"/>
        <v>23</v>
      </c>
      <c r="B228" s="4" t="e">
        <f>+IF(AND(Indtastning!$F230&lt;&gt;"p",Indtastning!$D230&gt;0),Indtastning!A230,NA())</f>
        <v>#N/A</v>
      </c>
      <c r="C228">
        <f>+IF(AND(Indtastning!$F230&lt;&gt;"p",Indtastning!$D230&gt;0),Indtastning!B230,0)</f>
        <v>0</v>
      </c>
      <c r="D228" t="e">
        <f>+IF(Indtastning!$D230&gt;0,Indtastning!C230,NA())</f>
        <v>#N/A</v>
      </c>
      <c r="E228" t="e">
        <f>+IF(Indtastning!$D230&gt;0,Indtastning!D230,NA())</f>
        <v>#N/A</v>
      </c>
      <c r="F228">
        <f>+IF(Indtastning!F230="p",F227+E228,IF(Indtastning!E230&lt;&gt;"Fill Up",F227,0))</f>
        <v>0</v>
      </c>
      <c r="G228" s="8" t="e">
        <f t="shared" si="31"/>
        <v>#N/A</v>
      </c>
      <c r="H228" t="e">
        <f t="shared" si="33"/>
        <v>#N/A</v>
      </c>
      <c r="I228" s="3">
        <v>226</v>
      </c>
      <c r="J228" s="12" t="e">
        <f t="shared" si="32"/>
        <v>#N/A</v>
      </c>
      <c r="K228" t="e">
        <f t="shared" si="34"/>
        <v>#N/A</v>
      </c>
      <c r="L228" t="e">
        <f t="shared" si="36"/>
        <v>#N/A</v>
      </c>
      <c r="M228" t="e">
        <f t="shared" si="35"/>
        <v>#N/A</v>
      </c>
      <c r="N228" t="e">
        <f t="shared" si="37"/>
        <v>#N/A</v>
      </c>
      <c r="O228" t="e">
        <f>+(K228-K$3)/SUM(L$4:L228)</f>
        <v>#N/A</v>
      </c>
      <c r="P228" s="17" t="e">
        <f t="shared" si="39"/>
        <v>#N/A</v>
      </c>
      <c r="Q228" s="20" t="e">
        <f>+Indtastning!J230</f>
        <v>#N/A</v>
      </c>
    </row>
    <row r="229" spans="1:17" x14ac:dyDescent="0.2">
      <c r="A229" s="3">
        <f t="shared" si="38"/>
        <v>23</v>
      </c>
      <c r="B229" s="4" t="e">
        <f>+IF(AND(Indtastning!$F231&lt;&gt;"p",Indtastning!$D231&gt;0),Indtastning!A231,NA())</f>
        <v>#N/A</v>
      </c>
      <c r="C229">
        <f>+IF(AND(Indtastning!$F231&lt;&gt;"p",Indtastning!$D231&gt;0),Indtastning!B231,0)</f>
        <v>0</v>
      </c>
      <c r="D229" t="e">
        <f>+IF(Indtastning!$D231&gt;0,Indtastning!C231,NA())</f>
        <v>#N/A</v>
      </c>
      <c r="E229" t="e">
        <f>+IF(Indtastning!$D231&gt;0,Indtastning!D231,NA())</f>
        <v>#N/A</v>
      </c>
      <c r="F229">
        <f>+IF(Indtastning!F231="p",F228+E229,IF(Indtastning!E231&lt;&gt;"Fill Up",F228,0))</f>
        <v>0</v>
      </c>
      <c r="G229" s="8" t="e">
        <f t="shared" si="31"/>
        <v>#N/A</v>
      </c>
      <c r="H229" t="e">
        <f t="shared" si="33"/>
        <v>#N/A</v>
      </c>
      <c r="I229" s="3">
        <v>227</v>
      </c>
      <c r="J229" s="12" t="e">
        <f t="shared" si="32"/>
        <v>#N/A</v>
      </c>
      <c r="K229" t="e">
        <f t="shared" si="34"/>
        <v>#N/A</v>
      </c>
      <c r="L229" t="e">
        <f t="shared" si="36"/>
        <v>#N/A</v>
      </c>
      <c r="M229" t="e">
        <f t="shared" si="35"/>
        <v>#N/A</v>
      </c>
      <c r="N229" t="e">
        <f t="shared" si="37"/>
        <v>#N/A</v>
      </c>
      <c r="O229" t="e">
        <f>+(K229-K$3)/SUM(L$4:L229)</f>
        <v>#N/A</v>
      </c>
      <c r="P229" s="17" t="e">
        <f t="shared" si="39"/>
        <v>#N/A</v>
      </c>
      <c r="Q229" s="20" t="e">
        <f>+Indtastning!J231</f>
        <v>#N/A</v>
      </c>
    </row>
    <row r="230" spans="1:17" x14ac:dyDescent="0.2">
      <c r="A230" s="3">
        <f t="shared" si="38"/>
        <v>23</v>
      </c>
      <c r="B230" s="4" t="e">
        <f>+IF(AND(Indtastning!$F232&lt;&gt;"p",Indtastning!$D232&gt;0),Indtastning!A232,NA())</f>
        <v>#N/A</v>
      </c>
      <c r="C230">
        <f>+IF(AND(Indtastning!$F232&lt;&gt;"p",Indtastning!$D232&gt;0),Indtastning!B232,0)</f>
        <v>0</v>
      </c>
      <c r="D230" t="e">
        <f>+IF(Indtastning!$D232&gt;0,Indtastning!C232,NA())</f>
        <v>#N/A</v>
      </c>
      <c r="E230" t="e">
        <f>+IF(Indtastning!$D232&gt;0,Indtastning!D232,NA())</f>
        <v>#N/A</v>
      </c>
      <c r="F230">
        <f>+IF(Indtastning!F232="p",F229+E230,IF(Indtastning!E232&lt;&gt;"Fill Up",F229,0))</f>
        <v>0</v>
      </c>
      <c r="G230" s="8" t="e">
        <f t="shared" si="31"/>
        <v>#N/A</v>
      </c>
      <c r="H230" t="e">
        <f t="shared" si="33"/>
        <v>#N/A</v>
      </c>
      <c r="I230" s="3">
        <v>228</v>
      </c>
      <c r="J230" s="12" t="e">
        <f t="shared" si="32"/>
        <v>#N/A</v>
      </c>
      <c r="K230" t="e">
        <f t="shared" si="34"/>
        <v>#N/A</v>
      </c>
      <c r="L230" t="e">
        <f t="shared" si="36"/>
        <v>#N/A</v>
      </c>
      <c r="M230" t="e">
        <f t="shared" si="35"/>
        <v>#N/A</v>
      </c>
      <c r="N230" t="e">
        <f t="shared" si="37"/>
        <v>#N/A</v>
      </c>
      <c r="O230" t="e">
        <f>+(K230-K$3)/SUM(L$4:L230)</f>
        <v>#N/A</v>
      </c>
      <c r="P230" s="17" t="e">
        <f t="shared" si="39"/>
        <v>#N/A</v>
      </c>
      <c r="Q230" s="20" t="e">
        <f>+Indtastning!J232</f>
        <v>#N/A</v>
      </c>
    </row>
    <row r="231" spans="1:17" x14ac:dyDescent="0.2">
      <c r="A231" s="3">
        <f t="shared" si="38"/>
        <v>23</v>
      </c>
      <c r="B231" s="4" t="e">
        <f>+IF(AND(Indtastning!$F233&lt;&gt;"p",Indtastning!$D233&gt;0),Indtastning!A233,NA())</f>
        <v>#N/A</v>
      </c>
      <c r="C231">
        <f>+IF(AND(Indtastning!$F233&lt;&gt;"p",Indtastning!$D233&gt;0),Indtastning!B233,0)</f>
        <v>0</v>
      </c>
      <c r="D231" t="e">
        <f>+IF(Indtastning!$D233&gt;0,Indtastning!C233,NA())</f>
        <v>#N/A</v>
      </c>
      <c r="E231" t="e">
        <f>+IF(Indtastning!$D233&gt;0,Indtastning!D233,NA())</f>
        <v>#N/A</v>
      </c>
      <c r="F231">
        <f>+IF(Indtastning!F233="p",F230+E231,IF(Indtastning!E233&lt;&gt;"Fill Up",F230,0))</f>
        <v>0</v>
      </c>
      <c r="G231" s="8" t="e">
        <f t="shared" si="31"/>
        <v>#N/A</v>
      </c>
      <c r="H231" t="e">
        <f t="shared" si="33"/>
        <v>#N/A</v>
      </c>
      <c r="I231" s="3">
        <v>229</v>
      </c>
      <c r="J231" s="12" t="e">
        <f t="shared" si="32"/>
        <v>#N/A</v>
      </c>
      <c r="K231" t="e">
        <f t="shared" si="34"/>
        <v>#N/A</v>
      </c>
      <c r="L231" t="e">
        <f t="shared" si="36"/>
        <v>#N/A</v>
      </c>
      <c r="M231" t="e">
        <f t="shared" si="35"/>
        <v>#N/A</v>
      </c>
      <c r="N231" t="e">
        <f t="shared" si="37"/>
        <v>#N/A</v>
      </c>
      <c r="O231" t="e">
        <f>+(K231-K$3)/SUM(L$4:L231)</f>
        <v>#N/A</v>
      </c>
      <c r="P231" s="17" t="e">
        <f t="shared" si="39"/>
        <v>#N/A</v>
      </c>
      <c r="Q231" s="20" t="e">
        <f>+Indtastning!J233</f>
        <v>#N/A</v>
      </c>
    </row>
    <row r="232" spans="1:17" x14ac:dyDescent="0.2">
      <c r="A232" s="3">
        <f t="shared" si="38"/>
        <v>23</v>
      </c>
      <c r="B232" s="4" t="e">
        <f>+IF(AND(Indtastning!$F234&lt;&gt;"p",Indtastning!$D234&gt;0),Indtastning!A234,NA())</f>
        <v>#N/A</v>
      </c>
      <c r="C232">
        <f>+IF(AND(Indtastning!$F234&lt;&gt;"p",Indtastning!$D234&gt;0),Indtastning!B234,0)</f>
        <v>0</v>
      </c>
      <c r="D232" t="e">
        <f>+IF(Indtastning!$D234&gt;0,Indtastning!C234,NA())</f>
        <v>#N/A</v>
      </c>
      <c r="E232" t="e">
        <f>+IF(Indtastning!$D234&gt;0,Indtastning!D234,NA())</f>
        <v>#N/A</v>
      </c>
      <c r="F232">
        <f>+IF(Indtastning!F234="p",F231+E232,IF(Indtastning!E234&lt;&gt;"Fill Up",F231,0))</f>
        <v>0</v>
      </c>
      <c r="G232" s="8" t="e">
        <f t="shared" si="31"/>
        <v>#N/A</v>
      </c>
      <c r="H232" t="e">
        <f t="shared" si="33"/>
        <v>#N/A</v>
      </c>
      <c r="I232" s="3">
        <v>230</v>
      </c>
      <c r="J232" s="12" t="e">
        <f t="shared" si="32"/>
        <v>#N/A</v>
      </c>
      <c r="K232" t="e">
        <f t="shared" si="34"/>
        <v>#N/A</v>
      </c>
      <c r="L232" t="e">
        <f t="shared" si="36"/>
        <v>#N/A</v>
      </c>
      <c r="M232" t="e">
        <f t="shared" si="35"/>
        <v>#N/A</v>
      </c>
      <c r="N232" t="e">
        <f t="shared" si="37"/>
        <v>#N/A</v>
      </c>
      <c r="O232" t="e">
        <f>+(K232-K$3)/SUM(L$4:L232)</f>
        <v>#N/A</v>
      </c>
      <c r="P232" s="17" t="e">
        <f t="shared" si="39"/>
        <v>#N/A</v>
      </c>
      <c r="Q232" s="20" t="e">
        <f>+Indtastning!J234</f>
        <v>#N/A</v>
      </c>
    </row>
    <row r="233" spans="1:17" x14ac:dyDescent="0.2">
      <c r="A233" s="3">
        <f t="shared" si="38"/>
        <v>23</v>
      </c>
      <c r="B233" s="4" t="e">
        <f>+IF(AND(Indtastning!$F235&lt;&gt;"p",Indtastning!$D235&gt;0),Indtastning!A235,NA())</f>
        <v>#N/A</v>
      </c>
      <c r="C233">
        <f>+IF(AND(Indtastning!$F235&lt;&gt;"p",Indtastning!$D235&gt;0),Indtastning!B235,0)</f>
        <v>0</v>
      </c>
      <c r="D233" t="e">
        <f>+IF(Indtastning!$D235&gt;0,Indtastning!C235,NA())</f>
        <v>#N/A</v>
      </c>
      <c r="E233" t="e">
        <f>+IF(Indtastning!$D235&gt;0,Indtastning!D235,NA())</f>
        <v>#N/A</v>
      </c>
      <c r="F233">
        <f>+IF(Indtastning!F235="p",F232+E233,IF(Indtastning!E235&lt;&gt;"Fill Up",F232,0))</f>
        <v>0</v>
      </c>
      <c r="G233" s="8" t="e">
        <f t="shared" si="31"/>
        <v>#N/A</v>
      </c>
      <c r="H233" t="e">
        <f t="shared" si="33"/>
        <v>#N/A</v>
      </c>
      <c r="I233" s="3">
        <v>231</v>
      </c>
      <c r="J233" s="12" t="e">
        <f t="shared" si="32"/>
        <v>#N/A</v>
      </c>
      <c r="K233" t="e">
        <f t="shared" si="34"/>
        <v>#N/A</v>
      </c>
      <c r="L233" t="e">
        <f t="shared" si="36"/>
        <v>#N/A</v>
      </c>
      <c r="M233" t="e">
        <f t="shared" si="35"/>
        <v>#N/A</v>
      </c>
      <c r="N233" t="e">
        <f t="shared" si="37"/>
        <v>#N/A</v>
      </c>
      <c r="O233" t="e">
        <f>+(K233-K$3)/SUM(L$4:L233)</f>
        <v>#N/A</v>
      </c>
      <c r="P233" s="17" t="e">
        <f t="shared" si="39"/>
        <v>#N/A</v>
      </c>
      <c r="Q233" s="20" t="e">
        <f>+Indtastning!J235</f>
        <v>#N/A</v>
      </c>
    </row>
    <row r="234" spans="1:17" x14ac:dyDescent="0.2">
      <c r="A234" s="3">
        <f t="shared" si="38"/>
        <v>23</v>
      </c>
      <c r="B234" s="4" t="e">
        <f>+IF(AND(Indtastning!$F236&lt;&gt;"p",Indtastning!$D236&gt;0),Indtastning!A236,NA())</f>
        <v>#N/A</v>
      </c>
      <c r="C234">
        <f>+IF(AND(Indtastning!$F236&lt;&gt;"p",Indtastning!$D236&gt;0),Indtastning!B236,0)</f>
        <v>0</v>
      </c>
      <c r="D234" t="e">
        <f>+IF(Indtastning!$D236&gt;0,Indtastning!C236,NA())</f>
        <v>#N/A</v>
      </c>
      <c r="E234" t="e">
        <f>+IF(Indtastning!$D236&gt;0,Indtastning!D236,NA())</f>
        <v>#N/A</v>
      </c>
      <c r="F234">
        <f>+IF(Indtastning!F236="p",F233+E234,IF(Indtastning!E236&lt;&gt;"Fill Up",F233,0))</f>
        <v>0</v>
      </c>
      <c r="G234" s="8" t="e">
        <f t="shared" si="31"/>
        <v>#N/A</v>
      </c>
      <c r="H234" t="e">
        <f t="shared" si="33"/>
        <v>#N/A</v>
      </c>
      <c r="I234" s="3">
        <v>232</v>
      </c>
      <c r="J234" s="12" t="e">
        <f t="shared" si="32"/>
        <v>#N/A</v>
      </c>
      <c r="K234" t="e">
        <f t="shared" si="34"/>
        <v>#N/A</v>
      </c>
      <c r="L234" t="e">
        <f t="shared" si="36"/>
        <v>#N/A</v>
      </c>
      <c r="M234" t="e">
        <f t="shared" si="35"/>
        <v>#N/A</v>
      </c>
      <c r="N234" t="e">
        <f t="shared" si="37"/>
        <v>#N/A</v>
      </c>
      <c r="O234" t="e">
        <f>+(K234-K$3)/SUM(L$4:L234)</f>
        <v>#N/A</v>
      </c>
      <c r="P234" s="17" t="e">
        <f t="shared" si="39"/>
        <v>#N/A</v>
      </c>
      <c r="Q234" s="20" t="e">
        <f>+Indtastning!J236</f>
        <v>#N/A</v>
      </c>
    </row>
    <row r="235" spans="1:17" x14ac:dyDescent="0.2">
      <c r="A235" s="3">
        <f t="shared" si="38"/>
        <v>23</v>
      </c>
      <c r="B235" s="4" t="e">
        <f>+IF(AND(Indtastning!$F237&lt;&gt;"p",Indtastning!$D237&gt;0),Indtastning!A237,NA())</f>
        <v>#N/A</v>
      </c>
      <c r="C235">
        <f>+IF(AND(Indtastning!$F237&lt;&gt;"p",Indtastning!$D237&gt;0),Indtastning!B237,0)</f>
        <v>0</v>
      </c>
      <c r="D235" t="e">
        <f>+IF(Indtastning!$D237&gt;0,Indtastning!C237,NA())</f>
        <v>#N/A</v>
      </c>
      <c r="E235" t="e">
        <f>+IF(Indtastning!$D237&gt;0,Indtastning!D237,NA())</f>
        <v>#N/A</v>
      </c>
      <c r="F235">
        <f>+IF(Indtastning!F237="p",F234+E235,IF(Indtastning!E237&lt;&gt;"Fill Up",F234,0))</f>
        <v>0</v>
      </c>
      <c r="G235" s="8" t="e">
        <f t="shared" si="31"/>
        <v>#N/A</v>
      </c>
      <c r="H235" t="e">
        <f t="shared" si="33"/>
        <v>#N/A</v>
      </c>
      <c r="I235" s="3">
        <v>233</v>
      </c>
      <c r="J235" s="12" t="e">
        <f t="shared" si="32"/>
        <v>#N/A</v>
      </c>
      <c r="K235" t="e">
        <f t="shared" si="34"/>
        <v>#N/A</v>
      </c>
      <c r="L235" t="e">
        <f t="shared" si="36"/>
        <v>#N/A</v>
      </c>
      <c r="M235" t="e">
        <f t="shared" si="35"/>
        <v>#N/A</v>
      </c>
      <c r="N235" t="e">
        <f t="shared" si="37"/>
        <v>#N/A</v>
      </c>
      <c r="O235" t="e">
        <f>+(K235-K$3)/SUM(L$4:L235)</f>
        <v>#N/A</v>
      </c>
      <c r="P235" s="17" t="e">
        <f t="shared" si="39"/>
        <v>#N/A</v>
      </c>
      <c r="Q235" s="20" t="e">
        <f>+Indtastning!J237</f>
        <v>#N/A</v>
      </c>
    </row>
    <row r="236" spans="1:17" x14ac:dyDescent="0.2">
      <c r="A236" s="3">
        <f t="shared" si="38"/>
        <v>23</v>
      </c>
      <c r="B236" s="4" t="e">
        <f>+IF(AND(Indtastning!$F238&lt;&gt;"p",Indtastning!$D238&gt;0),Indtastning!A238,NA())</f>
        <v>#N/A</v>
      </c>
      <c r="C236">
        <f>+IF(AND(Indtastning!$F238&lt;&gt;"p",Indtastning!$D238&gt;0),Indtastning!B238,0)</f>
        <v>0</v>
      </c>
      <c r="D236" t="e">
        <f>+IF(Indtastning!$D238&gt;0,Indtastning!C238,NA())</f>
        <v>#N/A</v>
      </c>
      <c r="E236" t="e">
        <f>+IF(Indtastning!$D238&gt;0,Indtastning!D238,NA())</f>
        <v>#N/A</v>
      </c>
      <c r="F236">
        <f>+IF(Indtastning!F238="p",F235+E236,IF(Indtastning!E238&lt;&gt;"Fill Up",F235,0))</f>
        <v>0</v>
      </c>
      <c r="G236" s="8" t="e">
        <f t="shared" si="31"/>
        <v>#N/A</v>
      </c>
      <c r="H236" t="e">
        <f t="shared" si="33"/>
        <v>#N/A</v>
      </c>
      <c r="I236" s="3">
        <v>234</v>
      </c>
      <c r="J236" s="12" t="e">
        <f t="shared" si="32"/>
        <v>#N/A</v>
      </c>
      <c r="K236" t="e">
        <f t="shared" si="34"/>
        <v>#N/A</v>
      </c>
      <c r="L236" t="e">
        <f t="shared" si="36"/>
        <v>#N/A</v>
      </c>
      <c r="M236" t="e">
        <f t="shared" si="35"/>
        <v>#N/A</v>
      </c>
      <c r="N236" t="e">
        <f t="shared" si="37"/>
        <v>#N/A</v>
      </c>
      <c r="O236" t="e">
        <f>+(K236-K$3)/SUM(L$4:L236)</f>
        <v>#N/A</v>
      </c>
      <c r="P236" s="17" t="e">
        <f t="shared" si="39"/>
        <v>#N/A</v>
      </c>
      <c r="Q236" s="20" t="e">
        <f>+Indtastning!J238</f>
        <v>#N/A</v>
      </c>
    </row>
    <row r="237" spans="1:17" x14ac:dyDescent="0.2">
      <c r="A237" s="3">
        <f t="shared" si="38"/>
        <v>23</v>
      </c>
      <c r="B237" s="4" t="e">
        <f>+IF(AND(Indtastning!$F239&lt;&gt;"p",Indtastning!$D239&gt;0),Indtastning!A239,NA())</f>
        <v>#N/A</v>
      </c>
      <c r="C237">
        <f>+IF(AND(Indtastning!$F239&lt;&gt;"p",Indtastning!$D239&gt;0),Indtastning!B239,0)</f>
        <v>0</v>
      </c>
      <c r="D237" t="e">
        <f>+IF(Indtastning!$D239&gt;0,Indtastning!C239,NA())</f>
        <v>#N/A</v>
      </c>
      <c r="E237" t="e">
        <f>+IF(Indtastning!$D239&gt;0,Indtastning!D239,NA())</f>
        <v>#N/A</v>
      </c>
      <c r="F237">
        <f>+IF(Indtastning!F239="p",F236+E237,IF(Indtastning!E239&lt;&gt;"Fill Up",F236,0))</f>
        <v>0</v>
      </c>
      <c r="G237" s="8" t="e">
        <f t="shared" si="31"/>
        <v>#N/A</v>
      </c>
      <c r="H237" t="e">
        <f t="shared" si="33"/>
        <v>#N/A</v>
      </c>
      <c r="I237" s="3">
        <v>235</v>
      </c>
      <c r="J237" s="12" t="e">
        <f t="shared" si="32"/>
        <v>#N/A</v>
      </c>
      <c r="K237" t="e">
        <f t="shared" si="34"/>
        <v>#N/A</v>
      </c>
      <c r="L237" t="e">
        <f t="shared" si="36"/>
        <v>#N/A</v>
      </c>
      <c r="M237" t="e">
        <f t="shared" si="35"/>
        <v>#N/A</v>
      </c>
      <c r="N237" t="e">
        <f t="shared" si="37"/>
        <v>#N/A</v>
      </c>
      <c r="O237" t="e">
        <f>+(K237-K$3)/SUM(L$4:L237)</f>
        <v>#N/A</v>
      </c>
      <c r="P237" s="17" t="e">
        <f t="shared" si="39"/>
        <v>#N/A</v>
      </c>
      <c r="Q237" s="20" t="e">
        <f>+Indtastning!J239</f>
        <v>#N/A</v>
      </c>
    </row>
    <row r="238" spans="1:17" x14ac:dyDescent="0.2">
      <c r="A238" s="3">
        <f t="shared" si="38"/>
        <v>23</v>
      </c>
      <c r="B238" s="4" t="e">
        <f>+IF(AND(Indtastning!$F240&lt;&gt;"p",Indtastning!$D240&gt;0),Indtastning!A240,NA())</f>
        <v>#N/A</v>
      </c>
      <c r="C238">
        <f>+IF(AND(Indtastning!$F240&lt;&gt;"p",Indtastning!$D240&gt;0),Indtastning!B240,0)</f>
        <v>0</v>
      </c>
      <c r="D238" t="e">
        <f>+IF(Indtastning!$D240&gt;0,Indtastning!C240,NA())</f>
        <v>#N/A</v>
      </c>
      <c r="E238" t="e">
        <f>+IF(Indtastning!$D240&gt;0,Indtastning!D240,NA())</f>
        <v>#N/A</v>
      </c>
      <c r="F238">
        <f>+IF(Indtastning!F240="p",F237+E238,IF(Indtastning!E240&lt;&gt;"Fill Up",F237,0))</f>
        <v>0</v>
      </c>
      <c r="G238" s="8" t="e">
        <f t="shared" si="31"/>
        <v>#N/A</v>
      </c>
      <c r="H238" t="e">
        <f t="shared" si="33"/>
        <v>#N/A</v>
      </c>
      <c r="I238" s="3">
        <v>236</v>
      </c>
      <c r="J238" s="12" t="e">
        <f t="shared" si="32"/>
        <v>#N/A</v>
      </c>
      <c r="K238" t="e">
        <f t="shared" si="34"/>
        <v>#N/A</v>
      </c>
      <c r="L238" t="e">
        <f t="shared" si="36"/>
        <v>#N/A</v>
      </c>
      <c r="M238" t="e">
        <f t="shared" si="35"/>
        <v>#N/A</v>
      </c>
      <c r="N238" t="e">
        <f t="shared" si="37"/>
        <v>#N/A</v>
      </c>
      <c r="O238" t="e">
        <f>+(K238-K$3)/SUM(L$4:L238)</f>
        <v>#N/A</v>
      </c>
      <c r="P238" s="17" t="e">
        <f t="shared" si="39"/>
        <v>#N/A</v>
      </c>
      <c r="Q238" s="20" t="e">
        <f>+Indtastning!J240</f>
        <v>#N/A</v>
      </c>
    </row>
    <row r="239" spans="1:17" x14ac:dyDescent="0.2">
      <c r="A239" s="3">
        <f t="shared" si="38"/>
        <v>23</v>
      </c>
      <c r="B239" s="4" t="e">
        <f>+IF(AND(Indtastning!$F241&lt;&gt;"p",Indtastning!$D241&gt;0),Indtastning!A241,NA())</f>
        <v>#N/A</v>
      </c>
      <c r="C239">
        <f>+IF(AND(Indtastning!$F241&lt;&gt;"p",Indtastning!$D241&gt;0),Indtastning!B241,0)</f>
        <v>0</v>
      </c>
      <c r="D239" t="e">
        <f>+IF(Indtastning!$D241&gt;0,Indtastning!C241,NA())</f>
        <v>#N/A</v>
      </c>
      <c r="E239" t="e">
        <f>+IF(Indtastning!$D241&gt;0,Indtastning!D241,NA())</f>
        <v>#N/A</v>
      </c>
      <c r="F239">
        <f>+IF(Indtastning!F241="p",F238+E239,IF(Indtastning!E241&lt;&gt;"Fill Up",F238,0))</f>
        <v>0</v>
      </c>
      <c r="G239" s="8" t="e">
        <f t="shared" si="31"/>
        <v>#N/A</v>
      </c>
      <c r="H239" t="e">
        <f t="shared" si="33"/>
        <v>#N/A</v>
      </c>
      <c r="I239" s="3">
        <v>237</v>
      </c>
      <c r="J239" s="12" t="e">
        <f t="shared" si="32"/>
        <v>#N/A</v>
      </c>
      <c r="K239" t="e">
        <f t="shared" si="34"/>
        <v>#N/A</v>
      </c>
      <c r="L239" t="e">
        <f t="shared" si="36"/>
        <v>#N/A</v>
      </c>
      <c r="M239" t="e">
        <f t="shared" si="35"/>
        <v>#N/A</v>
      </c>
      <c r="N239" t="e">
        <f t="shared" si="37"/>
        <v>#N/A</v>
      </c>
      <c r="O239" t="e">
        <f>+(K239-K$3)/SUM(L$4:L239)</f>
        <v>#N/A</v>
      </c>
      <c r="P239" s="17" t="e">
        <f t="shared" si="39"/>
        <v>#N/A</v>
      </c>
      <c r="Q239" s="20" t="e">
        <f>+Indtastning!J241</f>
        <v>#N/A</v>
      </c>
    </row>
    <row r="240" spans="1:17" x14ac:dyDescent="0.2">
      <c r="A240" s="3">
        <f t="shared" si="38"/>
        <v>23</v>
      </c>
      <c r="B240" s="4" t="e">
        <f>+IF(AND(Indtastning!$F242&lt;&gt;"p",Indtastning!$D242&gt;0),Indtastning!A242,NA())</f>
        <v>#N/A</v>
      </c>
      <c r="C240">
        <f>+IF(AND(Indtastning!$F242&lt;&gt;"p",Indtastning!$D242&gt;0),Indtastning!B242,0)</f>
        <v>0</v>
      </c>
      <c r="D240" t="e">
        <f>+IF(Indtastning!$D242&gt;0,Indtastning!C242,NA())</f>
        <v>#N/A</v>
      </c>
      <c r="E240" t="e">
        <f>+IF(Indtastning!$D242&gt;0,Indtastning!D242,NA())</f>
        <v>#N/A</v>
      </c>
      <c r="F240">
        <f>+IF(Indtastning!F242="p",F239+E240,IF(Indtastning!E242&lt;&gt;"Fill Up",F239,0))</f>
        <v>0</v>
      </c>
      <c r="G240" s="8" t="e">
        <f t="shared" si="31"/>
        <v>#N/A</v>
      </c>
      <c r="H240" t="e">
        <f t="shared" si="33"/>
        <v>#N/A</v>
      </c>
      <c r="I240" s="3">
        <v>238</v>
      </c>
      <c r="J240" s="12" t="e">
        <f t="shared" si="32"/>
        <v>#N/A</v>
      </c>
      <c r="K240" t="e">
        <f t="shared" si="34"/>
        <v>#N/A</v>
      </c>
      <c r="L240" t="e">
        <f t="shared" si="36"/>
        <v>#N/A</v>
      </c>
      <c r="M240" t="e">
        <f t="shared" si="35"/>
        <v>#N/A</v>
      </c>
      <c r="N240" t="e">
        <f t="shared" si="37"/>
        <v>#N/A</v>
      </c>
      <c r="O240" t="e">
        <f>+(K240-K$3)/SUM(L$4:L240)</f>
        <v>#N/A</v>
      </c>
      <c r="P240" s="17" t="e">
        <f t="shared" si="39"/>
        <v>#N/A</v>
      </c>
      <c r="Q240" s="20" t="e">
        <f>+Indtastning!J242</f>
        <v>#N/A</v>
      </c>
    </row>
    <row r="241" spans="1:17" x14ac:dyDescent="0.2">
      <c r="A241" s="3">
        <f t="shared" si="38"/>
        <v>23</v>
      </c>
      <c r="B241" s="4" t="e">
        <f>+IF(AND(Indtastning!$F243&lt;&gt;"p",Indtastning!$D243&gt;0),Indtastning!A243,NA())</f>
        <v>#N/A</v>
      </c>
      <c r="C241">
        <f>+IF(AND(Indtastning!$F243&lt;&gt;"p",Indtastning!$D243&gt;0),Indtastning!B243,0)</f>
        <v>0</v>
      </c>
      <c r="D241" t="e">
        <f>+IF(Indtastning!$D243&gt;0,Indtastning!C243,NA())</f>
        <v>#N/A</v>
      </c>
      <c r="E241" t="e">
        <f>+IF(Indtastning!$D243&gt;0,Indtastning!D243,NA())</f>
        <v>#N/A</v>
      </c>
      <c r="F241">
        <f>+IF(Indtastning!F243="p",F240+E241,IF(Indtastning!E243&lt;&gt;"Fill Up",F240,0))</f>
        <v>0</v>
      </c>
      <c r="G241" s="8" t="e">
        <f t="shared" si="31"/>
        <v>#N/A</v>
      </c>
      <c r="H241" t="e">
        <f t="shared" si="33"/>
        <v>#N/A</v>
      </c>
      <c r="I241" s="3">
        <v>239</v>
      </c>
      <c r="J241" s="12" t="e">
        <f t="shared" si="32"/>
        <v>#N/A</v>
      </c>
      <c r="K241" t="e">
        <f t="shared" si="34"/>
        <v>#N/A</v>
      </c>
      <c r="L241" t="e">
        <f t="shared" si="36"/>
        <v>#N/A</v>
      </c>
      <c r="M241" t="e">
        <f t="shared" si="35"/>
        <v>#N/A</v>
      </c>
      <c r="N241" t="e">
        <f t="shared" si="37"/>
        <v>#N/A</v>
      </c>
      <c r="O241" t="e">
        <f>+(K241-K$3)/SUM(L$4:L241)</f>
        <v>#N/A</v>
      </c>
      <c r="P241" s="17" t="e">
        <f t="shared" si="39"/>
        <v>#N/A</v>
      </c>
      <c r="Q241" s="20" t="e">
        <f>+Indtastning!J243</f>
        <v>#N/A</v>
      </c>
    </row>
    <row r="242" spans="1:17" x14ac:dyDescent="0.2">
      <c r="A242" s="3">
        <f t="shared" si="38"/>
        <v>23</v>
      </c>
      <c r="B242" s="4" t="e">
        <f>+IF(AND(Indtastning!$F244&lt;&gt;"p",Indtastning!$D244&gt;0),Indtastning!A244,NA())</f>
        <v>#N/A</v>
      </c>
      <c r="C242">
        <f>+IF(AND(Indtastning!$F244&lt;&gt;"p",Indtastning!$D244&gt;0),Indtastning!B244,0)</f>
        <v>0</v>
      </c>
      <c r="D242" t="e">
        <f>+IF(Indtastning!$D244&gt;0,Indtastning!C244,NA())</f>
        <v>#N/A</v>
      </c>
      <c r="E242" t="e">
        <f>+IF(Indtastning!$D244&gt;0,Indtastning!D244,NA())</f>
        <v>#N/A</v>
      </c>
      <c r="F242">
        <f>+IF(Indtastning!F244="p",F241+E242,IF(Indtastning!E244&lt;&gt;"Fill Up",F241,0))</f>
        <v>0</v>
      </c>
      <c r="G242" s="8" t="e">
        <f t="shared" si="31"/>
        <v>#N/A</v>
      </c>
      <c r="H242" t="e">
        <f t="shared" si="33"/>
        <v>#N/A</v>
      </c>
      <c r="I242" s="3">
        <v>240</v>
      </c>
      <c r="J242" s="12" t="e">
        <f t="shared" si="32"/>
        <v>#N/A</v>
      </c>
      <c r="K242" t="e">
        <f t="shared" si="34"/>
        <v>#N/A</v>
      </c>
      <c r="L242" t="e">
        <f t="shared" si="36"/>
        <v>#N/A</v>
      </c>
      <c r="M242" t="e">
        <f t="shared" si="35"/>
        <v>#N/A</v>
      </c>
      <c r="N242" t="e">
        <f t="shared" si="37"/>
        <v>#N/A</v>
      </c>
      <c r="O242" t="e">
        <f>+(K242-K$3)/SUM(L$4:L242)</f>
        <v>#N/A</v>
      </c>
      <c r="P242" s="17" t="e">
        <f t="shared" si="39"/>
        <v>#N/A</v>
      </c>
      <c r="Q242" s="20" t="e">
        <f>+Indtastning!J244</f>
        <v>#N/A</v>
      </c>
    </row>
    <row r="243" spans="1:17" x14ac:dyDescent="0.2">
      <c r="A243" s="3">
        <f t="shared" si="38"/>
        <v>23</v>
      </c>
      <c r="B243" s="4" t="e">
        <f>+IF(AND(Indtastning!$F245&lt;&gt;"p",Indtastning!$D245&gt;0),Indtastning!A245,NA())</f>
        <v>#N/A</v>
      </c>
      <c r="C243">
        <f>+IF(AND(Indtastning!$F245&lt;&gt;"p",Indtastning!$D245&gt;0),Indtastning!B245,0)</f>
        <v>0</v>
      </c>
      <c r="D243" t="e">
        <f>+IF(Indtastning!$D245&gt;0,Indtastning!C245,NA())</f>
        <v>#N/A</v>
      </c>
      <c r="E243" t="e">
        <f>+IF(Indtastning!$D245&gt;0,Indtastning!D245,NA())</f>
        <v>#N/A</v>
      </c>
      <c r="F243">
        <f>+IF(Indtastning!F245="p",F242+E243,IF(Indtastning!E245&lt;&gt;"Fill Up",F242,0))</f>
        <v>0</v>
      </c>
      <c r="G243" s="8" t="e">
        <f t="shared" si="31"/>
        <v>#N/A</v>
      </c>
      <c r="H243" t="e">
        <f t="shared" si="33"/>
        <v>#N/A</v>
      </c>
      <c r="I243" s="3">
        <v>241</v>
      </c>
      <c r="J243" s="12" t="e">
        <f t="shared" si="32"/>
        <v>#N/A</v>
      </c>
      <c r="K243" t="e">
        <f t="shared" si="34"/>
        <v>#N/A</v>
      </c>
      <c r="L243" t="e">
        <f t="shared" si="36"/>
        <v>#N/A</v>
      </c>
      <c r="M243" t="e">
        <f t="shared" si="35"/>
        <v>#N/A</v>
      </c>
      <c r="N243" t="e">
        <f t="shared" si="37"/>
        <v>#N/A</v>
      </c>
      <c r="O243" t="e">
        <f>+(K243-K$3)/SUM(L$4:L243)</f>
        <v>#N/A</v>
      </c>
      <c r="P243" s="17" t="e">
        <f t="shared" si="39"/>
        <v>#N/A</v>
      </c>
      <c r="Q243" s="20" t="e">
        <f>+Indtastning!J245</f>
        <v>#N/A</v>
      </c>
    </row>
    <row r="244" spans="1:17" x14ac:dyDescent="0.2">
      <c r="A244" s="3">
        <f t="shared" si="38"/>
        <v>23</v>
      </c>
      <c r="B244" s="4" t="e">
        <f>+IF(AND(Indtastning!$F246&lt;&gt;"p",Indtastning!$D246&gt;0),Indtastning!A246,NA())</f>
        <v>#N/A</v>
      </c>
      <c r="C244">
        <f>+IF(AND(Indtastning!$F246&lt;&gt;"p",Indtastning!$D246&gt;0),Indtastning!B246,0)</f>
        <v>0</v>
      </c>
      <c r="D244" t="e">
        <f>+IF(Indtastning!$D246&gt;0,Indtastning!C246,NA())</f>
        <v>#N/A</v>
      </c>
      <c r="E244" t="e">
        <f>+IF(Indtastning!$D246&gt;0,Indtastning!D246,NA())</f>
        <v>#N/A</v>
      </c>
      <c r="F244">
        <f>+IF(Indtastning!F246="p",F243+E244,IF(Indtastning!E246&lt;&gt;"Fill Up",F243,0))</f>
        <v>0</v>
      </c>
      <c r="G244" s="8" t="e">
        <f t="shared" si="31"/>
        <v>#N/A</v>
      </c>
      <c r="H244" t="e">
        <f t="shared" si="33"/>
        <v>#N/A</v>
      </c>
      <c r="I244" s="3">
        <v>242</v>
      </c>
      <c r="J244" s="12" t="e">
        <f t="shared" si="32"/>
        <v>#N/A</v>
      </c>
      <c r="K244" t="e">
        <f t="shared" si="34"/>
        <v>#N/A</v>
      </c>
      <c r="L244" t="e">
        <f t="shared" si="36"/>
        <v>#N/A</v>
      </c>
      <c r="M244" t="e">
        <f t="shared" si="35"/>
        <v>#N/A</v>
      </c>
      <c r="N244" t="e">
        <f t="shared" si="37"/>
        <v>#N/A</v>
      </c>
      <c r="O244" t="e">
        <f>+(K244-K$3)/SUM(L$4:L244)</f>
        <v>#N/A</v>
      </c>
      <c r="P244" s="17" t="e">
        <f t="shared" si="39"/>
        <v>#N/A</v>
      </c>
      <c r="Q244" s="20" t="e">
        <f>+Indtastning!J246</f>
        <v>#N/A</v>
      </c>
    </row>
    <row r="245" spans="1:17" x14ac:dyDescent="0.2">
      <c r="A245" s="3">
        <f t="shared" si="38"/>
        <v>23</v>
      </c>
      <c r="B245" s="4" t="e">
        <f>+IF(AND(Indtastning!$F247&lt;&gt;"p",Indtastning!$D247&gt;0),Indtastning!A247,NA())</f>
        <v>#N/A</v>
      </c>
      <c r="C245">
        <f>+IF(AND(Indtastning!$F247&lt;&gt;"p",Indtastning!$D247&gt;0),Indtastning!B247,0)</f>
        <v>0</v>
      </c>
      <c r="D245" t="e">
        <f>+IF(Indtastning!$D247&gt;0,Indtastning!C247,NA())</f>
        <v>#N/A</v>
      </c>
      <c r="E245" t="e">
        <f>+IF(Indtastning!$D247&gt;0,Indtastning!D247,NA())</f>
        <v>#N/A</v>
      </c>
      <c r="F245">
        <f>+IF(Indtastning!F247="p",F244+E245,IF(Indtastning!E247&lt;&gt;"Fill Up",F244,0))</f>
        <v>0</v>
      </c>
      <c r="G245" s="8" t="e">
        <f t="shared" si="31"/>
        <v>#N/A</v>
      </c>
      <c r="H245" t="e">
        <f t="shared" si="33"/>
        <v>#N/A</v>
      </c>
      <c r="I245" s="3">
        <v>243</v>
      </c>
      <c r="J245" s="12" t="e">
        <f t="shared" si="32"/>
        <v>#N/A</v>
      </c>
      <c r="K245" t="e">
        <f t="shared" si="34"/>
        <v>#N/A</v>
      </c>
      <c r="L245" t="e">
        <f t="shared" si="36"/>
        <v>#N/A</v>
      </c>
      <c r="M245" t="e">
        <f t="shared" si="35"/>
        <v>#N/A</v>
      </c>
      <c r="N245" t="e">
        <f t="shared" si="37"/>
        <v>#N/A</v>
      </c>
      <c r="O245" t="e">
        <f>+(K245-K$3)/SUM(L$4:L245)</f>
        <v>#N/A</v>
      </c>
      <c r="P245" s="17" t="e">
        <f t="shared" si="39"/>
        <v>#N/A</v>
      </c>
      <c r="Q245" s="20" t="e">
        <f>+Indtastning!J247</f>
        <v>#N/A</v>
      </c>
    </row>
    <row r="246" spans="1:17" x14ac:dyDescent="0.2">
      <c r="A246" s="3">
        <f t="shared" si="38"/>
        <v>23</v>
      </c>
      <c r="B246" s="4" t="e">
        <f>+IF(AND(Indtastning!$F248&lt;&gt;"p",Indtastning!$D248&gt;0),Indtastning!A248,NA())</f>
        <v>#N/A</v>
      </c>
      <c r="C246">
        <f>+IF(AND(Indtastning!$F248&lt;&gt;"p",Indtastning!$D248&gt;0),Indtastning!B248,0)</f>
        <v>0</v>
      </c>
      <c r="D246" t="e">
        <f>+IF(Indtastning!$D248&gt;0,Indtastning!C248,NA())</f>
        <v>#N/A</v>
      </c>
      <c r="E246" t="e">
        <f>+IF(Indtastning!$D248&gt;0,Indtastning!D248,NA())</f>
        <v>#N/A</v>
      </c>
      <c r="F246">
        <f>+IF(Indtastning!F248="p",F245+E246,IF(Indtastning!E248&lt;&gt;"Fill Up",F245,0))</f>
        <v>0</v>
      </c>
      <c r="G246" s="8" t="e">
        <f t="shared" si="31"/>
        <v>#N/A</v>
      </c>
      <c r="H246" t="e">
        <f t="shared" si="33"/>
        <v>#N/A</v>
      </c>
      <c r="I246" s="3">
        <v>244</v>
      </c>
      <c r="J246" s="12" t="e">
        <f t="shared" si="32"/>
        <v>#N/A</v>
      </c>
      <c r="K246" t="e">
        <f t="shared" si="34"/>
        <v>#N/A</v>
      </c>
      <c r="L246" t="e">
        <f t="shared" si="36"/>
        <v>#N/A</v>
      </c>
      <c r="M246" t="e">
        <f t="shared" si="35"/>
        <v>#N/A</v>
      </c>
      <c r="N246" t="e">
        <f t="shared" si="37"/>
        <v>#N/A</v>
      </c>
      <c r="O246" t="e">
        <f>+(K246-K$3)/SUM(L$4:L246)</f>
        <v>#N/A</v>
      </c>
      <c r="P246" s="17" t="e">
        <f t="shared" si="39"/>
        <v>#N/A</v>
      </c>
      <c r="Q246" s="20" t="e">
        <f>+Indtastning!J248</f>
        <v>#N/A</v>
      </c>
    </row>
    <row r="247" spans="1:17" x14ac:dyDescent="0.2">
      <c r="A247" s="3">
        <f t="shared" si="38"/>
        <v>23</v>
      </c>
      <c r="B247" s="4" t="e">
        <f>+IF(AND(Indtastning!$F249&lt;&gt;"p",Indtastning!$D249&gt;0),Indtastning!A249,NA())</f>
        <v>#N/A</v>
      </c>
      <c r="C247">
        <f>+IF(AND(Indtastning!$F249&lt;&gt;"p",Indtastning!$D249&gt;0),Indtastning!B249,0)</f>
        <v>0</v>
      </c>
      <c r="D247" t="e">
        <f>+IF(Indtastning!$D249&gt;0,Indtastning!C249,NA())</f>
        <v>#N/A</v>
      </c>
      <c r="E247" t="e">
        <f>+IF(Indtastning!$D249&gt;0,Indtastning!D249,NA())</f>
        <v>#N/A</v>
      </c>
      <c r="F247">
        <f>+IF(Indtastning!F249="p",F246+E247,IF(Indtastning!E249&lt;&gt;"Fill Up",F246,0))</f>
        <v>0</v>
      </c>
      <c r="G247" s="8" t="e">
        <f t="shared" si="31"/>
        <v>#N/A</v>
      </c>
      <c r="H247" t="e">
        <f t="shared" si="33"/>
        <v>#N/A</v>
      </c>
      <c r="I247" s="3">
        <v>245</v>
      </c>
      <c r="J247" s="12" t="e">
        <f t="shared" si="32"/>
        <v>#N/A</v>
      </c>
      <c r="K247" t="e">
        <f t="shared" si="34"/>
        <v>#N/A</v>
      </c>
      <c r="L247" t="e">
        <f t="shared" si="36"/>
        <v>#N/A</v>
      </c>
      <c r="M247" t="e">
        <f t="shared" si="35"/>
        <v>#N/A</v>
      </c>
      <c r="N247" t="e">
        <f t="shared" si="37"/>
        <v>#N/A</v>
      </c>
      <c r="O247" t="e">
        <f>+(K247-K$3)/SUM(L$4:L247)</f>
        <v>#N/A</v>
      </c>
      <c r="P247" s="17" t="e">
        <f t="shared" si="39"/>
        <v>#N/A</v>
      </c>
      <c r="Q247" s="20" t="e">
        <f>+Indtastning!J249</f>
        <v>#N/A</v>
      </c>
    </row>
    <row r="248" spans="1:17" x14ac:dyDescent="0.2">
      <c r="A248" s="3">
        <f t="shared" si="38"/>
        <v>23</v>
      </c>
      <c r="B248" s="4" t="e">
        <f>+IF(AND(Indtastning!$F250&lt;&gt;"p",Indtastning!$D250&gt;0),Indtastning!A250,NA())</f>
        <v>#N/A</v>
      </c>
      <c r="C248">
        <f>+IF(AND(Indtastning!$F250&lt;&gt;"p",Indtastning!$D250&gt;0),Indtastning!B250,0)</f>
        <v>0</v>
      </c>
      <c r="D248" t="e">
        <f>+IF(Indtastning!$D250&gt;0,Indtastning!C250,NA())</f>
        <v>#N/A</v>
      </c>
      <c r="E248" t="e">
        <f>+IF(Indtastning!$D250&gt;0,Indtastning!D250,NA())</f>
        <v>#N/A</v>
      </c>
      <c r="F248">
        <f>+IF(Indtastning!F250="p",F247+E248,IF(Indtastning!E250&lt;&gt;"Fill Up",F247,0))</f>
        <v>0</v>
      </c>
      <c r="G248" s="8" t="e">
        <f t="shared" si="31"/>
        <v>#N/A</v>
      </c>
      <c r="H248" t="e">
        <f t="shared" si="33"/>
        <v>#N/A</v>
      </c>
      <c r="I248" s="3">
        <v>246</v>
      </c>
      <c r="J248" s="12" t="e">
        <f t="shared" si="32"/>
        <v>#N/A</v>
      </c>
      <c r="K248" t="e">
        <f t="shared" si="34"/>
        <v>#N/A</v>
      </c>
      <c r="L248" t="e">
        <f t="shared" si="36"/>
        <v>#N/A</v>
      </c>
      <c r="M248" t="e">
        <f t="shared" si="35"/>
        <v>#N/A</v>
      </c>
      <c r="N248" t="e">
        <f t="shared" si="37"/>
        <v>#N/A</v>
      </c>
      <c r="O248" t="e">
        <f>+(K248-K$3)/SUM(L$4:L248)</f>
        <v>#N/A</v>
      </c>
      <c r="P248" s="17" t="e">
        <f t="shared" si="39"/>
        <v>#N/A</v>
      </c>
      <c r="Q248" s="20" t="e">
        <f>+Indtastning!J250</f>
        <v>#N/A</v>
      </c>
    </row>
    <row r="249" spans="1:17" x14ac:dyDescent="0.2">
      <c r="A249" s="3">
        <f t="shared" si="38"/>
        <v>23</v>
      </c>
      <c r="B249" s="4" t="e">
        <f>+IF(AND(Indtastning!$F251&lt;&gt;"p",Indtastning!$D251&gt;0),Indtastning!A251,NA())</f>
        <v>#N/A</v>
      </c>
      <c r="C249">
        <f>+IF(AND(Indtastning!$F251&lt;&gt;"p",Indtastning!$D251&gt;0),Indtastning!B251,0)</f>
        <v>0</v>
      </c>
      <c r="D249" t="e">
        <f>+IF(Indtastning!$D251&gt;0,Indtastning!C251,NA())</f>
        <v>#N/A</v>
      </c>
      <c r="E249" t="e">
        <f>+IF(Indtastning!$D251&gt;0,Indtastning!D251,NA())</f>
        <v>#N/A</v>
      </c>
      <c r="F249">
        <f>+IF(Indtastning!F251="p",F248+E249,IF(Indtastning!E251&lt;&gt;"Fill Up",F248,0))</f>
        <v>0</v>
      </c>
      <c r="G249" s="8" t="e">
        <f t="shared" si="31"/>
        <v>#N/A</v>
      </c>
      <c r="H249" t="e">
        <f t="shared" si="33"/>
        <v>#N/A</v>
      </c>
      <c r="I249" s="3">
        <v>247</v>
      </c>
      <c r="J249" s="12" t="e">
        <f t="shared" si="32"/>
        <v>#N/A</v>
      </c>
      <c r="K249" t="e">
        <f t="shared" si="34"/>
        <v>#N/A</v>
      </c>
      <c r="L249" t="e">
        <f t="shared" si="36"/>
        <v>#N/A</v>
      </c>
      <c r="M249" t="e">
        <f t="shared" si="35"/>
        <v>#N/A</v>
      </c>
      <c r="N249" t="e">
        <f t="shared" si="37"/>
        <v>#N/A</v>
      </c>
      <c r="O249" t="e">
        <f>+(K249-K$3)/SUM(L$4:L249)</f>
        <v>#N/A</v>
      </c>
      <c r="P249" s="17" t="e">
        <f t="shared" si="39"/>
        <v>#N/A</v>
      </c>
      <c r="Q249" s="20" t="e">
        <f>+Indtastning!J251</f>
        <v>#N/A</v>
      </c>
    </row>
    <row r="250" spans="1:17" x14ac:dyDescent="0.2">
      <c r="A250" s="3">
        <f t="shared" si="38"/>
        <v>23</v>
      </c>
      <c r="B250" s="4" t="e">
        <f>+IF(AND(Indtastning!$F252&lt;&gt;"p",Indtastning!$D252&gt;0),Indtastning!A252,NA())</f>
        <v>#N/A</v>
      </c>
      <c r="C250">
        <f>+IF(AND(Indtastning!$F252&lt;&gt;"p",Indtastning!$D252&gt;0),Indtastning!B252,0)</f>
        <v>0</v>
      </c>
      <c r="D250" t="e">
        <f>+IF(Indtastning!$D252&gt;0,Indtastning!C252,NA())</f>
        <v>#N/A</v>
      </c>
      <c r="E250" t="e">
        <f>+IF(Indtastning!$D252&gt;0,Indtastning!D252,NA())</f>
        <v>#N/A</v>
      </c>
      <c r="F250">
        <f>+IF(Indtastning!F252="p",F249+E250,IF(Indtastning!E252&lt;&gt;"Fill Up",F249,0))</f>
        <v>0</v>
      </c>
      <c r="G250" s="8" t="e">
        <f t="shared" si="31"/>
        <v>#N/A</v>
      </c>
      <c r="H250" t="e">
        <f t="shared" si="33"/>
        <v>#N/A</v>
      </c>
      <c r="I250" s="3">
        <v>248</v>
      </c>
      <c r="J250" s="12" t="e">
        <f t="shared" si="32"/>
        <v>#N/A</v>
      </c>
      <c r="K250" t="e">
        <f t="shared" si="34"/>
        <v>#N/A</v>
      </c>
      <c r="L250" t="e">
        <f t="shared" si="36"/>
        <v>#N/A</v>
      </c>
      <c r="M250" t="e">
        <f t="shared" si="35"/>
        <v>#N/A</v>
      </c>
      <c r="N250" t="e">
        <f t="shared" si="37"/>
        <v>#N/A</v>
      </c>
      <c r="O250" t="e">
        <f>+(K250-K$3)/SUM(L$4:L250)</f>
        <v>#N/A</v>
      </c>
      <c r="P250" s="17" t="e">
        <f t="shared" si="39"/>
        <v>#N/A</v>
      </c>
      <c r="Q250" s="20" t="e">
        <f>+Indtastning!J252</f>
        <v>#N/A</v>
      </c>
    </row>
    <row r="251" spans="1:17" x14ac:dyDescent="0.2">
      <c r="A251" s="3">
        <f t="shared" si="38"/>
        <v>23</v>
      </c>
      <c r="B251" s="4" t="e">
        <f>+IF(AND(Indtastning!$F253&lt;&gt;"p",Indtastning!$D253&gt;0),Indtastning!A253,NA())</f>
        <v>#N/A</v>
      </c>
      <c r="C251">
        <f>+IF(AND(Indtastning!$F253&lt;&gt;"p",Indtastning!$D253&gt;0),Indtastning!B253,0)</f>
        <v>0</v>
      </c>
      <c r="D251" t="e">
        <f>+IF(Indtastning!$D253&gt;0,Indtastning!C253,NA())</f>
        <v>#N/A</v>
      </c>
      <c r="E251" t="e">
        <f>+IF(Indtastning!$D253&gt;0,Indtastning!D253,NA())</f>
        <v>#N/A</v>
      </c>
      <c r="F251">
        <f>+IF(Indtastning!F253="p",F250+E251,IF(Indtastning!E253&lt;&gt;"Fill Up",F250,0))</f>
        <v>0</v>
      </c>
      <c r="G251" s="8" t="e">
        <f t="shared" si="31"/>
        <v>#N/A</v>
      </c>
      <c r="H251" t="e">
        <f t="shared" si="33"/>
        <v>#N/A</v>
      </c>
      <c r="I251" s="3">
        <v>249</v>
      </c>
      <c r="J251" s="12" t="e">
        <f t="shared" si="32"/>
        <v>#N/A</v>
      </c>
      <c r="K251" t="e">
        <f t="shared" si="34"/>
        <v>#N/A</v>
      </c>
      <c r="L251" t="e">
        <f t="shared" si="36"/>
        <v>#N/A</v>
      </c>
      <c r="M251" t="e">
        <f t="shared" si="35"/>
        <v>#N/A</v>
      </c>
      <c r="N251" t="e">
        <f t="shared" si="37"/>
        <v>#N/A</v>
      </c>
      <c r="O251" t="e">
        <f>+(K251-K$3)/SUM(L$4:L251)</f>
        <v>#N/A</v>
      </c>
      <c r="P251" s="17" t="e">
        <f t="shared" si="39"/>
        <v>#N/A</v>
      </c>
      <c r="Q251" s="20" t="e">
        <f>+Indtastning!J253</f>
        <v>#N/A</v>
      </c>
    </row>
    <row r="252" spans="1:17" x14ac:dyDescent="0.2">
      <c r="A252" s="3">
        <f t="shared" si="38"/>
        <v>23</v>
      </c>
      <c r="B252" s="4" t="e">
        <f>+IF(AND(Indtastning!$F254&lt;&gt;"p",Indtastning!$D254&gt;0),Indtastning!A254,NA())</f>
        <v>#N/A</v>
      </c>
      <c r="C252">
        <f>+IF(AND(Indtastning!$F254&lt;&gt;"p",Indtastning!$D254&gt;0),Indtastning!B254,0)</f>
        <v>0</v>
      </c>
      <c r="D252" t="e">
        <f>+IF(Indtastning!$D254&gt;0,Indtastning!C254,NA())</f>
        <v>#N/A</v>
      </c>
      <c r="E252" t="e">
        <f>+IF(Indtastning!$D254&gt;0,Indtastning!D254,NA())</f>
        <v>#N/A</v>
      </c>
      <c r="F252">
        <f>+IF(Indtastning!F254="p",F251+E252,IF(Indtastning!E254&lt;&gt;"Fill Up",F251,0))</f>
        <v>0</v>
      </c>
      <c r="G252" s="8" t="e">
        <f t="shared" si="31"/>
        <v>#N/A</v>
      </c>
      <c r="H252" t="e">
        <f t="shared" si="33"/>
        <v>#N/A</v>
      </c>
      <c r="I252" s="3">
        <v>250</v>
      </c>
      <c r="J252" s="12" t="e">
        <f t="shared" si="32"/>
        <v>#N/A</v>
      </c>
      <c r="K252" t="e">
        <f t="shared" si="34"/>
        <v>#N/A</v>
      </c>
      <c r="L252" t="e">
        <f t="shared" si="36"/>
        <v>#N/A</v>
      </c>
      <c r="M252" t="e">
        <f t="shared" si="35"/>
        <v>#N/A</v>
      </c>
      <c r="N252" t="e">
        <f t="shared" si="37"/>
        <v>#N/A</v>
      </c>
      <c r="O252" t="e">
        <f>+(K252-K$3)/SUM(L$4:L252)</f>
        <v>#N/A</v>
      </c>
      <c r="P252" s="17" t="e">
        <f t="shared" si="39"/>
        <v>#N/A</v>
      </c>
      <c r="Q252" s="20" t="e">
        <f>+Indtastning!J254</f>
        <v>#N/A</v>
      </c>
    </row>
    <row r="253" spans="1:17" x14ac:dyDescent="0.2">
      <c r="A253" s="3">
        <f t="shared" si="38"/>
        <v>23</v>
      </c>
      <c r="B253" s="4" t="e">
        <f>+IF(AND(Indtastning!$F255&lt;&gt;"p",Indtastning!$D255&gt;0),Indtastning!A255,NA())</f>
        <v>#N/A</v>
      </c>
      <c r="C253">
        <f>+IF(AND(Indtastning!$F255&lt;&gt;"p",Indtastning!$D255&gt;0),Indtastning!B255,0)</f>
        <v>0</v>
      </c>
      <c r="D253" t="e">
        <f>+IF(Indtastning!$D255&gt;0,Indtastning!C255,NA())</f>
        <v>#N/A</v>
      </c>
      <c r="E253" t="e">
        <f>+IF(Indtastning!$D255&gt;0,Indtastning!D255,NA())</f>
        <v>#N/A</v>
      </c>
      <c r="F253">
        <f>+IF(Indtastning!F255="p",F252+E253,IF(Indtastning!E255&lt;&gt;"Fill Up",F252,0))</f>
        <v>0</v>
      </c>
      <c r="G253" s="8" t="e">
        <f t="shared" si="31"/>
        <v>#N/A</v>
      </c>
      <c r="H253" t="e">
        <f t="shared" si="33"/>
        <v>#N/A</v>
      </c>
      <c r="I253" s="3">
        <v>251</v>
      </c>
      <c r="J253" s="12" t="e">
        <f t="shared" si="32"/>
        <v>#N/A</v>
      </c>
      <c r="K253" t="e">
        <f t="shared" si="34"/>
        <v>#N/A</v>
      </c>
      <c r="L253" t="e">
        <f t="shared" si="36"/>
        <v>#N/A</v>
      </c>
      <c r="M253" t="e">
        <f t="shared" si="35"/>
        <v>#N/A</v>
      </c>
      <c r="N253" t="e">
        <f t="shared" si="37"/>
        <v>#N/A</v>
      </c>
      <c r="O253" t="e">
        <f>+(K253-K$3)/SUM(L$4:L253)</f>
        <v>#N/A</v>
      </c>
      <c r="P253" s="17" t="e">
        <f t="shared" si="39"/>
        <v>#N/A</v>
      </c>
      <c r="Q253" s="20" t="e">
        <f>+Indtastning!J255</f>
        <v>#N/A</v>
      </c>
    </row>
    <row r="254" spans="1:17" x14ac:dyDescent="0.2">
      <c r="A254" s="3">
        <f t="shared" si="38"/>
        <v>23</v>
      </c>
      <c r="B254" s="4" t="e">
        <f>+IF(AND(Indtastning!$F256&lt;&gt;"p",Indtastning!$D256&gt;0),Indtastning!A256,NA())</f>
        <v>#N/A</v>
      </c>
      <c r="C254">
        <f>+IF(AND(Indtastning!$F256&lt;&gt;"p",Indtastning!$D256&gt;0),Indtastning!B256,0)</f>
        <v>0</v>
      </c>
      <c r="D254" t="e">
        <f>+IF(Indtastning!$D256&gt;0,Indtastning!C256,NA())</f>
        <v>#N/A</v>
      </c>
      <c r="E254" t="e">
        <f>+IF(Indtastning!$D256&gt;0,Indtastning!D256,NA())</f>
        <v>#N/A</v>
      </c>
      <c r="F254">
        <f>+IF(Indtastning!F256="p",F253+E254,IF(Indtastning!E256&lt;&gt;"Fill Up",F253,0))</f>
        <v>0</v>
      </c>
      <c r="G254" s="8" t="e">
        <f t="shared" si="31"/>
        <v>#N/A</v>
      </c>
      <c r="H254" t="e">
        <f t="shared" si="33"/>
        <v>#N/A</v>
      </c>
      <c r="I254" s="3">
        <v>252</v>
      </c>
      <c r="J254" s="12" t="e">
        <f t="shared" si="32"/>
        <v>#N/A</v>
      </c>
      <c r="K254" t="e">
        <f t="shared" si="34"/>
        <v>#N/A</v>
      </c>
      <c r="L254" t="e">
        <f t="shared" si="36"/>
        <v>#N/A</v>
      </c>
      <c r="M254" t="e">
        <f t="shared" si="35"/>
        <v>#N/A</v>
      </c>
      <c r="N254" t="e">
        <f t="shared" si="37"/>
        <v>#N/A</v>
      </c>
      <c r="O254" t="e">
        <f>+(K254-K$3)/SUM(L$4:L254)</f>
        <v>#N/A</v>
      </c>
      <c r="P254" s="17" t="e">
        <f t="shared" si="39"/>
        <v>#N/A</v>
      </c>
      <c r="Q254" s="20" t="e">
        <f>+Indtastning!J256</f>
        <v>#N/A</v>
      </c>
    </row>
    <row r="255" spans="1:17" x14ac:dyDescent="0.2">
      <c r="A255" s="3">
        <f t="shared" si="38"/>
        <v>23</v>
      </c>
      <c r="B255" s="4" t="e">
        <f>+IF(AND(Indtastning!$F257&lt;&gt;"p",Indtastning!$D257&gt;0),Indtastning!A257,NA())</f>
        <v>#N/A</v>
      </c>
      <c r="C255">
        <f>+IF(AND(Indtastning!$F257&lt;&gt;"p",Indtastning!$D257&gt;0),Indtastning!B257,0)</f>
        <v>0</v>
      </c>
      <c r="D255" t="e">
        <f>+IF(Indtastning!$D257&gt;0,Indtastning!C257,NA())</f>
        <v>#N/A</v>
      </c>
      <c r="E255" t="e">
        <f>+IF(Indtastning!$D257&gt;0,Indtastning!D257,NA())</f>
        <v>#N/A</v>
      </c>
      <c r="F255">
        <f>+IF(Indtastning!F257="p",F254+E255,IF(Indtastning!E257&lt;&gt;"Fill Up",F254,0))</f>
        <v>0</v>
      </c>
      <c r="G255" s="8" t="e">
        <f t="shared" si="31"/>
        <v>#N/A</v>
      </c>
      <c r="H255" t="e">
        <f t="shared" si="33"/>
        <v>#N/A</v>
      </c>
      <c r="I255" s="3">
        <v>253</v>
      </c>
      <c r="J255" s="12" t="e">
        <f t="shared" si="32"/>
        <v>#N/A</v>
      </c>
      <c r="K255" t="e">
        <f t="shared" si="34"/>
        <v>#N/A</v>
      </c>
      <c r="L255" t="e">
        <f t="shared" si="36"/>
        <v>#N/A</v>
      </c>
      <c r="M255" t="e">
        <f t="shared" si="35"/>
        <v>#N/A</v>
      </c>
      <c r="N255" t="e">
        <f t="shared" si="37"/>
        <v>#N/A</v>
      </c>
      <c r="O255" t="e">
        <f>+(K255-K$3)/SUM(L$4:L255)</f>
        <v>#N/A</v>
      </c>
      <c r="P255" s="17" t="e">
        <f t="shared" si="39"/>
        <v>#N/A</v>
      </c>
      <c r="Q255" s="20" t="e">
        <f>+Indtastning!J257</f>
        <v>#N/A</v>
      </c>
    </row>
    <row r="256" spans="1:17" x14ac:dyDescent="0.2">
      <c r="A256" s="3">
        <f t="shared" si="38"/>
        <v>23</v>
      </c>
      <c r="B256" s="4" t="e">
        <f>+IF(AND(Indtastning!$F258&lt;&gt;"p",Indtastning!$D258&gt;0),Indtastning!A258,NA())</f>
        <v>#N/A</v>
      </c>
      <c r="C256">
        <f>+IF(AND(Indtastning!$F258&lt;&gt;"p",Indtastning!$D258&gt;0),Indtastning!B258,0)</f>
        <v>0</v>
      </c>
      <c r="D256" t="e">
        <f>+IF(Indtastning!$D258&gt;0,Indtastning!C258,NA())</f>
        <v>#N/A</v>
      </c>
      <c r="E256" t="e">
        <f>+IF(Indtastning!$D258&gt;0,Indtastning!D258,NA())</f>
        <v>#N/A</v>
      </c>
      <c r="F256">
        <f>+IF(Indtastning!F258="p",F255+E256,IF(Indtastning!E258&lt;&gt;"Fill Up",F255,0))</f>
        <v>0</v>
      </c>
      <c r="G256" s="8" t="e">
        <f t="shared" si="31"/>
        <v>#N/A</v>
      </c>
      <c r="H256" t="e">
        <f t="shared" si="33"/>
        <v>#N/A</v>
      </c>
      <c r="I256" s="3">
        <v>254</v>
      </c>
      <c r="J256" s="12" t="e">
        <f t="shared" si="32"/>
        <v>#N/A</v>
      </c>
      <c r="K256" t="e">
        <f t="shared" si="34"/>
        <v>#N/A</v>
      </c>
      <c r="L256" t="e">
        <f t="shared" si="36"/>
        <v>#N/A</v>
      </c>
      <c r="M256" t="e">
        <f t="shared" si="35"/>
        <v>#N/A</v>
      </c>
      <c r="N256" t="e">
        <f t="shared" si="37"/>
        <v>#N/A</v>
      </c>
      <c r="O256" t="e">
        <f>+(K256-K$3)/SUM(L$4:L256)</f>
        <v>#N/A</v>
      </c>
      <c r="P256" s="17" t="e">
        <f t="shared" si="39"/>
        <v>#N/A</v>
      </c>
      <c r="Q256" s="20" t="e">
        <f>+Indtastning!J258</f>
        <v>#N/A</v>
      </c>
    </row>
    <row r="257" spans="1:17" x14ac:dyDescent="0.2">
      <c r="A257" s="3">
        <f t="shared" si="38"/>
        <v>23</v>
      </c>
      <c r="B257" s="4" t="e">
        <f>+IF(AND(Indtastning!$F259&lt;&gt;"p",Indtastning!$D259&gt;0),Indtastning!A259,NA())</f>
        <v>#N/A</v>
      </c>
      <c r="C257">
        <f>+IF(AND(Indtastning!$F259&lt;&gt;"p",Indtastning!$D259&gt;0),Indtastning!B259,0)</f>
        <v>0</v>
      </c>
      <c r="D257" t="e">
        <f>+IF(Indtastning!$D259&gt;0,Indtastning!C259,NA())</f>
        <v>#N/A</v>
      </c>
      <c r="E257" t="e">
        <f>+IF(Indtastning!$D259&gt;0,Indtastning!D259,NA())</f>
        <v>#N/A</v>
      </c>
      <c r="F257">
        <f>+IF(Indtastning!F259="p",F256+E257,IF(Indtastning!E259&lt;&gt;"Fill Up",F256,0))</f>
        <v>0</v>
      </c>
      <c r="G257" s="8" t="e">
        <f t="shared" si="31"/>
        <v>#N/A</v>
      </c>
      <c r="H257" t="e">
        <f t="shared" si="33"/>
        <v>#N/A</v>
      </c>
      <c r="I257" s="3">
        <v>255</v>
      </c>
      <c r="J257" s="12" t="e">
        <f t="shared" si="32"/>
        <v>#N/A</v>
      </c>
      <c r="K257" t="e">
        <f t="shared" si="34"/>
        <v>#N/A</v>
      </c>
      <c r="L257" t="e">
        <f t="shared" si="36"/>
        <v>#N/A</v>
      </c>
      <c r="M257" t="e">
        <f t="shared" si="35"/>
        <v>#N/A</v>
      </c>
      <c r="N257" t="e">
        <f t="shared" si="37"/>
        <v>#N/A</v>
      </c>
      <c r="O257" t="e">
        <f>+(K257-K$3)/SUM(L$4:L257)</f>
        <v>#N/A</v>
      </c>
      <c r="P257" s="17" t="e">
        <f t="shared" si="39"/>
        <v>#N/A</v>
      </c>
      <c r="Q257" s="20" t="e">
        <f>+Indtastning!J259</f>
        <v>#N/A</v>
      </c>
    </row>
    <row r="258" spans="1:17" x14ac:dyDescent="0.2">
      <c r="A258" s="3">
        <f t="shared" si="38"/>
        <v>23</v>
      </c>
      <c r="B258" s="4" t="e">
        <f>+IF(AND(Indtastning!$F260&lt;&gt;"p",Indtastning!$D260&gt;0),Indtastning!A260,NA())</f>
        <v>#N/A</v>
      </c>
      <c r="C258">
        <f>+IF(AND(Indtastning!$F260&lt;&gt;"p",Indtastning!$D260&gt;0),Indtastning!B260,0)</f>
        <v>0</v>
      </c>
      <c r="D258" t="e">
        <f>+IF(Indtastning!$D260&gt;0,Indtastning!C260,NA())</f>
        <v>#N/A</v>
      </c>
      <c r="E258" t="e">
        <f>+IF(Indtastning!$D260&gt;0,Indtastning!D260,NA())</f>
        <v>#N/A</v>
      </c>
      <c r="F258">
        <f>+IF(Indtastning!F260="p",F257+E258,IF(Indtastning!E260&lt;&gt;"Fill Up",F257,0))</f>
        <v>0</v>
      </c>
      <c r="G258" s="8" t="e">
        <f t="shared" si="31"/>
        <v>#N/A</v>
      </c>
      <c r="H258" t="e">
        <f t="shared" si="33"/>
        <v>#N/A</v>
      </c>
      <c r="I258" s="3">
        <v>256</v>
      </c>
      <c r="J258" s="12" t="e">
        <f t="shared" si="32"/>
        <v>#N/A</v>
      </c>
      <c r="K258" t="e">
        <f t="shared" si="34"/>
        <v>#N/A</v>
      </c>
      <c r="L258" t="e">
        <f t="shared" si="36"/>
        <v>#N/A</v>
      </c>
      <c r="M258" t="e">
        <f t="shared" si="35"/>
        <v>#N/A</v>
      </c>
      <c r="N258" t="e">
        <f t="shared" si="37"/>
        <v>#N/A</v>
      </c>
      <c r="O258" t="e">
        <f>+(K258-K$3)/SUM(L$4:L258)</f>
        <v>#N/A</v>
      </c>
      <c r="P258" s="17" t="e">
        <f t="shared" si="39"/>
        <v>#N/A</v>
      </c>
      <c r="Q258" s="20" t="e">
        <f>+Indtastning!J260</f>
        <v>#N/A</v>
      </c>
    </row>
    <row r="259" spans="1:17" x14ac:dyDescent="0.2">
      <c r="A259" s="3">
        <f t="shared" si="38"/>
        <v>23</v>
      </c>
      <c r="B259" s="4" t="e">
        <f>+IF(AND(Indtastning!$F261&lt;&gt;"p",Indtastning!$D261&gt;0),Indtastning!A261,NA())</f>
        <v>#N/A</v>
      </c>
      <c r="C259">
        <f>+IF(AND(Indtastning!$F261&lt;&gt;"p",Indtastning!$D261&gt;0),Indtastning!B261,0)</f>
        <v>0</v>
      </c>
      <c r="D259" t="e">
        <f>+IF(Indtastning!$D261&gt;0,Indtastning!C261,NA())</f>
        <v>#N/A</v>
      </c>
      <c r="E259" t="e">
        <f>+IF(Indtastning!$D261&gt;0,Indtastning!D261,NA())</f>
        <v>#N/A</v>
      </c>
      <c r="F259">
        <f>+IF(Indtastning!F261="p",F258+E259,IF(Indtastning!E261&lt;&gt;"Fill Up",F258,0))</f>
        <v>0</v>
      </c>
      <c r="G259" s="8" t="e">
        <f t="shared" ref="G259:G322" si="40">+(E259+F258)*IF($C259&gt;0,1,0)</f>
        <v>#N/A</v>
      </c>
      <c r="H259" t="e">
        <f t="shared" si="33"/>
        <v>#N/A</v>
      </c>
      <c r="I259" s="3">
        <v>257</v>
      </c>
      <c r="J259" s="12" t="e">
        <f t="shared" ref="J259:J322" si="41">VLOOKUP($I259,data,2,FALSE)</f>
        <v>#N/A</v>
      </c>
      <c r="K259" t="e">
        <f t="shared" si="34"/>
        <v>#N/A</v>
      </c>
      <c r="L259" t="e">
        <f t="shared" si="36"/>
        <v>#N/A</v>
      </c>
      <c r="M259" t="e">
        <f t="shared" si="35"/>
        <v>#N/A</v>
      </c>
      <c r="N259" t="e">
        <f t="shared" si="37"/>
        <v>#N/A</v>
      </c>
      <c r="O259" t="e">
        <f>+(K259-K$3)/SUM(L$4:L259)</f>
        <v>#N/A</v>
      </c>
      <c r="P259" s="17" t="e">
        <f t="shared" si="39"/>
        <v>#N/A</v>
      </c>
      <c r="Q259" s="20" t="e">
        <f>+Indtastning!J261</f>
        <v>#N/A</v>
      </c>
    </row>
    <row r="260" spans="1:17" x14ac:dyDescent="0.2">
      <c r="A260" s="3">
        <f t="shared" si="38"/>
        <v>23</v>
      </c>
      <c r="B260" s="4" t="e">
        <f>+IF(AND(Indtastning!$F262&lt;&gt;"p",Indtastning!$D262&gt;0),Indtastning!A262,NA())</f>
        <v>#N/A</v>
      </c>
      <c r="C260">
        <f>+IF(AND(Indtastning!$F262&lt;&gt;"p",Indtastning!$D262&gt;0),Indtastning!B262,0)</f>
        <v>0</v>
      </c>
      <c r="D260" t="e">
        <f>+IF(Indtastning!$D262&gt;0,Indtastning!C262,NA())</f>
        <v>#N/A</v>
      </c>
      <c r="E260" t="e">
        <f>+IF(Indtastning!$D262&gt;0,Indtastning!D262,NA())</f>
        <v>#N/A</v>
      </c>
      <c r="F260">
        <f>+IF(Indtastning!F262="p",F259+E260,IF(Indtastning!E262&lt;&gt;"Fill Up",F259,0))</f>
        <v>0</v>
      </c>
      <c r="G260" s="8" t="e">
        <f t="shared" si="40"/>
        <v>#N/A</v>
      </c>
      <c r="H260" t="e">
        <f t="shared" ref="H260:H323" si="42">+D260/E260</f>
        <v>#N/A</v>
      </c>
      <c r="I260" s="3">
        <v>258</v>
      </c>
      <c r="J260" s="12" t="e">
        <f t="shared" si="41"/>
        <v>#N/A</v>
      </c>
      <c r="K260" t="e">
        <f t="shared" ref="K260:K323" si="43">VLOOKUP($I260,data,3,FALSE)</f>
        <v>#N/A</v>
      </c>
      <c r="L260" t="e">
        <f t="shared" si="36"/>
        <v>#N/A</v>
      </c>
      <c r="M260" t="e">
        <f t="shared" ref="M260:M323" si="44">+K260</f>
        <v>#N/A</v>
      </c>
      <c r="N260" t="e">
        <f t="shared" si="37"/>
        <v>#N/A</v>
      </c>
      <c r="O260" t="e">
        <f>+(K260-K$3)/SUM(L$4:L260)</f>
        <v>#N/A</v>
      </c>
      <c r="P260" s="17" t="e">
        <f t="shared" si="39"/>
        <v>#N/A</v>
      </c>
      <c r="Q260" s="20" t="e">
        <f>+Indtastning!J262</f>
        <v>#N/A</v>
      </c>
    </row>
    <row r="261" spans="1:17" x14ac:dyDescent="0.2">
      <c r="A261" s="3">
        <f t="shared" si="38"/>
        <v>23</v>
      </c>
      <c r="B261" s="4" t="e">
        <f>+IF(AND(Indtastning!$F263&lt;&gt;"p",Indtastning!$D263&gt;0),Indtastning!A263,NA())</f>
        <v>#N/A</v>
      </c>
      <c r="C261">
        <f>+IF(AND(Indtastning!$F263&lt;&gt;"p",Indtastning!$D263&gt;0),Indtastning!B263,0)</f>
        <v>0</v>
      </c>
      <c r="D261" t="e">
        <f>+IF(Indtastning!$D263&gt;0,Indtastning!C263,NA())</f>
        <v>#N/A</v>
      </c>
      <c r="E261" t="e">
        <f>+IF(Indtastning!$D263&gt;0,Indtastning!D263,NA())</f>
        <v>#N/A</v>
      </c>
      <c r="F261">
        <f>+IF(Indtastning!F263="p",F260+E261,IF(Indtastning!E263&lt;&gt;"Fill Up",F260,0))</f>
        <v>0</v>
      </c>
      <c r="G261" s="8" t="e">
        <f t="shared" si="40"/>
        <v>#N/A</v>
      </c>
      <c r="H261" t="e">
        <f t="shared" si="42"/>
        <v>#N/A</v>
      </c>
      <c r="I261" s="3">
        <v>259</v>
      </c>
      <c r="J261" s="12" t="e">
        <f t="shared" si="41"/>
        <v>#N/A</v>
      </c>
      <c r="K261" t="e">
        <f t="shared" si="43"/>
        <v>#N/A</v>
      </c>
      <c r="L261" t="e">
        <f t="shared" ref="L261:L324" si="45">VLOOKUP($I261,data,7,FALSE)</f>
        <v>#N/A</v>
      </c>
      <c r="M261" t="e">
        <f t="shared" si="44"/>
        <v>#N/A</v>
      </c>
      <c r="N261" t="e">
        <f t="shared" ref="N261:N324" si="46">+(K261-K260)/L261</f>
        <v>#N/A</v>
      </c>
      <c r="O261" t="e">
        <f>+(K261-K$3)/SUM(L$4:L261)</f>
        <v>#N/A</v>
      </c>
      <c r="P261" s="17" t="e">
        <f t="shared" si="39"/>
        <v>#N/A</v>
      </c>
      <c r="Q261" s="20" t="e">
        <f>+Indtastning!J263</f>
        <v>#N/A</v>
      </c>
    </row>
    <row r="262" spans="1:17" x14ac:dyDescent="0.2">
      <c r="A262" s="3">
        <f t="shared" si="38"/>
        <v>23</v>
      </c>
      <c r="B262" s="4" t="e">
        <f>+IF(AND(Indtastning!$F264&lt;&gt;"p",Indtastning!$D264&gt;0),Indtastning!A264,NA())</f>
        <v>#N/A</v>
      </c>
      <c r="C262">
        <f>+IF(AND(Indtastning!$F264&lt;&gt;"p",Indtastning!$D264&gt;0),Indtastning!B264,0)</f>
        <v>0</v>
      </c>
      <c r="D262" t="e">
        <f>+IF(Indtastning!$D264&gt;0,Indtastning!C264,NA())</f>
        <v>#N/A</v>
      </c>
      <c r="E262" t="e">
        <f>+IF(Indtastning!$D264&gt;0,Indtastning!D264,NA())</f>
        <v>#N/A</v>
      </c>
      <c r="F262">
        <f>+IF(Indtastning!F264="p",F261+E262,IF(Indtastning!E264&lt;&gt;"Fill Up",F261,0))</f>
        <v>0</v>
      </c>
      <c r="G262" s="8" t="e">
        <f t="shared" si="40"/>
        <v>#N/A</v>
      </c>
      <c r="H262" t="e">
        <f t="shared" si="42"/>
        <v>#N/A</v>
      </c>
      <c r="I262" s="3">
        <v>260</v>
      </c>
      <c r="J262" s="12" t="e">
        <f t="shared" si="41"/>
        <v>#N/A</v>
      </c>
      <c r="K262" t="e">
        <f t="shared" si="43"/>
        <v>#N/A</v>
      </c>
      <c r="L262" t="e">
        <f t="shared" si="45"/>
        <v>#N/A</v>
      </c>
      <c r="M262" t="e">
        <f t="shared" si="44"/>
        <v>#N/A</v>
      </c>
      <c r="N262" t="e">
        <f t="shared" si="46"/>
        <v>#N/A</v>
      </c>
      <c r="O262" t="e">
        <f>+(K262-K$3)/SUM(L$4:L262)</f>
        <v>#N/A</v>
      </c>
      <c r="P262" s="17" t="e">
        <f t="shared" si="39"/>
        <v>#N/A</v>
      </c>
      <c r="Q262" s="20" t="e">
        <f>+Indtastning!J264</f>
        <v>#N/A</v>
      </c>
    </row>
    <row r="263" spans="1:17" x14ac:dyDescent="0.2">
      <c r="A263" s="3">
        <f t="shared" si="38"/>
        <v>23</v>
      </c>
      <c r="B263" s="4" t="e">
        <f>+IF(AND(Indtastning!$F265&lt;&gt;"p",Indtastning!$D265&gt;0),Indtastning!A265,NA())</f>
        <v>#N/A</v>
      </c>
      <c r="C263">
        <f>+IF(AND(Indtastning!$F265&lt;&gt;"p",Indtastning!$D265&gt;0),Indtastning!B265,0)</f>
        <v>0</v>
      </c>
      <c r="D263" t="e">
        <f>+IF(Indtastning!$D265&gt;0,Indtastning!C265,NA())</f>
        <v>#N/A</v>
      </c>
      <c r="E263" t="e">
        <f>+IF(Indtastning!$D265&gt;0,Indtastning!D265,NA())</f>
        <v>#N/A</v>
      </c>
      <c r="F263">
        <f>+IF(Indtastning!F265="p",F262+E263,IF(Indtastning!E265&lt;&gt;"Fill Up",F262,0))</f>
        <v>0</v>
      </c>
      <c r="G263" s="8" t="e">
        <f t="shared" si="40"/>
        <v>#N/A</v>
      </c>
      <c r="H263" t="e">
        <f t="shared" si="42"/>
        <v>#N/A</v>
      </c>
      <c r="I263" s="3">
        <v>261</v>
      </c>
      <c r="J263" s="12" t="e">
        <f t="shared" si="41"/>
        <v>#N/A</v>
      </c>
      <c r="K263" t="e">
        <f t="shared" si="43"/>
        <v>#N/A</v>
      </c>
      <c r="L263" t="e">
        <f t="shared" si="45"/>
        <v>#N/A</v>
      </c>
      <c r="M263" t="e">
        <f t="shared" si="44"/>
        <v>#N/A</v>
      </c>
      <c r="N263" t="e">
        <f t="shared" si="46"/>
        <v>#N/A</v>
      </c>
      <c r="O263" t="e">
        <f>+(K263-K$3)/SUM(L$4:L263)</f>
        <v>#N/A</v>
      </c>
      <c r="P263" s="17" t="e">
        <f t="shared" si="39"/>
        <v>#N/A</v>
      </c>
      <c r="Q263" s="20" t="e">
        <f>+Indtastning!J265</f>
        <v>#N/A</v>
      </c>
    </row>
    <row r="264" spans="1:17" x14ac:dyDescent="0.2">
      <c r="A264" s="3">
        <f t="shared" si="38"/>
        <v>23</v>
      </c>
      <c r="B264" s="4" t="e">
        <f>+IF(AND(Indtastning!$F266&lt;&gt;"p",Indtastning!$D266&gt;0),Indtastning!A266,NA())</f>
        <v>#N/A</v>
      </c>
      <c r="C264">
        <f>+IF(AND(Indtastning!$F266&lt;&gt;"p",Indtastning!$D266&gt;0),Indtastning!B266,0)</f>
        <v>0</v>
      </c>
      <c r="D264" t="e">
        <f>+IF(Indtastning!$D266&gt;0,Indtastning!C266,NA())</f>
        <v>#N/A</v>
      </c>
      <c r="E264" t="e">
        <f>+IF(Indtastning!$D266&gt;0,Indtastning!D266,NA())</f>
        <v>#N/A</v>
      </c>
      <c r="F264">
        <f>+IF(Indtastning!F266="p",F263+E264,IF(Indtastning!E266&lt;&gt;"Fill Up",F263,0))</f>
        <v>0</v>
      </c>
      <c r="G264" s="8" t="e">
        <f t="shared" si="40"/>
        <v>#N/A</v>
      </c>
      <c r="H264" t="e">
        <f t="shared" si="42"/>
        <v>#N/A</v>
      </c>
      <c r="I264" s="3">
        <v>262</v>
      </c>
      <c r="J264" s="12" t="e">
        <f t="shared" si="41"/>
        <v>#N/A</v>
      </c>
      <c r="K264" t="e">
        <f t="shared" si="43"/>
        <v>#N/A</v>
      </c>
      <c r="L264" t="e">
        <f t="shared" si="45"/>
        <v>#N/A</v>
      </c>
      <c r="M264" t="e">
        <f t="shared" si="44"/>
        <v>#N/A</v>
      </c>
      <c r="N264" t="e">
        <f t="shared" si="46"/>
        <v>#N/A</v>
      </c>
      <c r="O264" t="e">
        <f>+(K264-K$3)/SUM(L$4:L264)</f>
        <v>#N/A</v>
      </c>
      <c r="P264" s="17" t="e">
        <f t="shared" si="39"/>
        <v>#N/A</v>
      </c>
      <c r="Q264" s="20" t="e">
        <f>+Indtastning!J266</f>
        <v>#N/A</v>
      </c>
    </row>
    <row r="265" spans="1:17" x14ac:dyDescent="0.2">
      <c r="A265" s="3">
        <f t="shared" si="38"/>
        <v>23</v>
      </c>
      <c r="B265" s="4" t="e">
        <f>+IF(AND(Indtastning!$F267&lt;&gt;"p",Indtastning!$D267&gt;0),Indtastning!A267,NA())</f>
        <v>#N/A</v>
      </c>
      <c r="C265">
        <f>+IF(AND(Indtastning!$F267&lt;&gt;"p",Indtastning!$D267&gt;0),Indtastning!B267,0)</f>
        <v>0</v>
      </c>
      <c r="D265" t="e">
        <f>+IF(Indtastning!$D267&gt;0,Indtastning!C267,NA())</f>
        <v>#N/A</v>
      </c>
      <c r="E265" t="e">
        <f>+IF(Indtastning!$D267&gt;0,Indtastning!D267,NA())</f>
        <v>#N/A</v>
      </c>
      <c r="F265">
        <f>+IF(Indtastning!F267="p",F264+E265,IF(Indtastning!E267&lt;&gt;"Fill Up",F264,0))</f>
        <v>0</v>
      </c>
      <c r="G265" s="8" t="e">
        <f t="shared" si="40"/>
        <v>#N/A</v>
      </c>
      <c r="H265" t="e">
        <f t="shared" si="42"/>
        <v>#N/A</v>
      </c>
      <c r="I265" s="3">
        <v>263</v>
      </c>
      <c r="J265" s="12" t="e">
        <f t="shared" si="41"/>
        <v>#N/A</v>
      </c>
      <c r="K265" t="e">
        <f t="shared" si="43"/>
        <v>#N/A</v>
      </c>
      <c r="L265" t="e">
        <f t="shared" si="45"/>
        <v>#N/A</v>
      </c>
      <c r="M265" t="e">
        <f t="shared" si="44"/>
        <v>#N/A</v>
      </c>
      <c r="N265" t="e">
        <f t="shared" si="46"/>
        <v>#N/A</v>
      </c>
      <c r="O265" t="e">
        <f>+(K265-K$3)/SUM(L$4:L265)</f>
        <v>#N/A</v>
      </c>
      <c r="P265" s="17" t="e">
        <f t="shared" si="39"/>
        <v>#N/A</v>
      </c>
      <c r="Q265" s="20" t="e">
        <f>+Indtastning!J267</f>
        <v>#N/A</v>
      </c>
    </row>
    <row r="266" spans="1:17" x14ac:dyDescent="0.2">
      <c r="A266" s="3">
        <f t="shared" si="38"/>
        <v>23</v>
      </c>
      <c r="B266" s="4" t="e">
        <f>+IF(AND(Indtastning!$F268&lt;&gt;"p",Indtastning!$D268&gt;0),Indtastning!A268,NA())</f>
        <v>#N/A</v>
      </c>
      <c r="C266">
        <f>+IF(AND(Indtastning!$F268&lt;&gt;"p",Indtastning!$D268&gt;0),Indtastning!B268,0)</f>
        <v>0</v>
      </c>
      <c r="D266" t="e">
        <f>+IF(Indtastning!$D268&gt;0,Indtastning!C268,NA())</f>
        <v>#N/A</v>
      </c>
      <c r="E266" t="e">
        <f>+IF(Indtastning!$D268&gt;0,Indtastning!D268,NA())</f>
        <v>#N/A</v>
      </c>
      <c r="F266">
        <f>+IF(Indtastning!F268="p",F265+E266,IF(Indtastning!E268&lt;&gt;"Fill Up",F265,0))</f>
        <v>0</v>
      </c>
      <c r="G266" s="8" t="e">
        <f t="shared" si="40"/>
        <v>#N/A</v>
      </c>
      <c r="H266" t="e">
        <f t="shared" si="42"/>
        <v>#N/A</v>
      </c>
      <c r="I266" s="3">
        <v>264</v>
      </c>
      <c r="J266" s="12" t="e">
        <f t="shared" si="41"/>
        <v>#N/A</v>
      </c>
      <c r="K266" t="e">
        <f t="shared" si="43"/>
        <v>#N/A</v>
      </c>
      <c r="L266" t="e">
        <f t="shared" si="45"/>
        <v>#N/A</v>
      </c>
      <c r="M266" t="e">
        <f t="shared" si="44"/>
        <v>#N/A</v>
      </c>
      <c r="N266" t="e">
        <f t="shared" si="46"/>
        <v>#N/A</v>
      </c>
      <c r="O266" t="e">
        <f>+(K266-K$3)/SUM(L$4:L266)</f>
        <v>#N/A</v>
      </c>
      <c r="P266" s="17" t="e">
        <f t="shared" si="39"/>
        <v>#N/A</v>
      </c>
      <c r="Q266" s="20" t="e">
        <f>+Indtastning!J268</f>
        <v>#N/A</v>
      </c>
    </row>
    <row r="267" spans="1:17" x14ac:dyDescent="0.2">
      <c r="A267" s="3">
        <f t="shared" si="38"/>
        <v>23</v>
      </c>
      <c r="B267" s="4" t="e">
        <f>+IF(AND(Indtastning!$F269&lt;&gt;"p",Indtastning!$D269&gt;0),Indtastning!A269,NA())</f>
        <v>#N/A</v>
      </c>
      <c r="C267">
        <f>+IF(AND(Indtastning!$F269&lt;&gt;"p",Indtastning!$D269&gt;0),Indtastning!B269,0)</f>
        <v>0</v>
      </c>
      <c r="D267" t="e">
        <f>+IF(Indtastning!$D269&gt;0,Indtastning!C269,NA())</f>
        <v>#N/A</v>
      </c>
      <c r="E267" t="e">
        <f>+IF(Indtastning!$D269&gt;0,Indtastning!D269,NA())</f>
        <v>#N/A</v>
      </c>
      <c r="F267">
        <f>+IF(Indtastning!F269="p",F266+E267,IF(Indtastning!E269&lt;&gt;"Fill Up",F266,0))</f>
        <v>0</v>
      </c>
      <c r="G267" s="8" t="e">
        <f t="shared" si="40"/>
        <v>#N/A</v>
      </c>
      <c r="H267" t="e">
        <f t="shared" si="42"/>
        <v>#N/A</v>
      </c>
      <c r="I267" s="3">
        <v>265</v>
      </c>
      <c r="J267" s="12" t="e">
        <f t="shared" si="41"/>
        <v>#N/A</v>
      </c>
      <c r="K267" t="e">
        <f t="shared" si="43"/>
        <v>#N/A</v>
      </c>
      <c r="L267" t="e">
        <f t="shared" si="45"/>
        <v>#N/A</v>
      </c>
      <c r="M267" t="e">
        <f t="shared" si="44"/>
        <v>#N/A</v>
      </c>
      <c r="N267" t="e">
        <f t="shared" si="46"/>
        <v>#N/A</v>
      </c>
      <c r="O267" t="e">
        <f>+(K267-K$3)/SUM(L$4:L267)</f>
        <v>#N/A</v>
      </c>
      <c r="P267" s="17" t="e">
        <f t="shared" si="39"/>
        <v>#N/A</v>
      </c>
      <c r="Q267" s="20" t="e">
        <f>+Indtastning!J269</f>
        <v>#N/A</v>
      </c>
    </row>
    <row r="268" spans="1:17" x14ac:dyDescent="0.2">
      <c r="A268" s="3">
        <f t="shared" si="38"/>
        <v>23</v>
      </c>
      <c r="B268" s="4" t="e">
        <f>+IF(AND(Indtastning!$F270&lt;&gt;"p",Indtastning!$D270&gt;0),Indtastning!A270,NA())</f>
        <v>#N/A</v>
      </c>
      <c r="C268">
        <f>+IF(AND(Indtastning!$F270&lt;&gt;"p",Indtastning!$D270&gt;0),Indtastning!B270,0)</f>
        <v>0</v>
      </c>
      <c r="D268" t="e">
        <f>+IF(Indtastning!$D270&gt;0,Indtastning!C270,NA())</f>
        <v>#N/A</v>
      </c>
      <c r="E268" t="e">
        <f>+IF(Indtastning!$D270&gt;0,Indtastning!D270,NA())</f>
        <v>#N/A</v>
      </c>
      <c r="F268">
        <f>+IF(Indtastning!F270="p",F267+E268,IF(Indtastning!E270&lt;&gt;"Fill Up",F267,0))</f>
        <v>0</v>
      </c>
      <c r="G268" s="8" t="e">
        <f t="shared" si="40"/>
        <v>#N/A</v>
      </c>
      <c r="H268" t="e">
        <f t="shared" si="42"/>
        <v>#N/A</v>
      </c>
      <c r="I268" s="3">
        <v>266</v>
      </c>
      <c r="J268" s="12" t="e">
        <f t="shared" si="41"/>
        <v>#N/A</v>
      </c>
      <c r="K268" t="e">
        <f t="shared" si="43"/>
        <v>#N/A</v>
      </c>
      <c r="L268" t="e">
        <f t="shared" si="45"/>
        <v>#N/A</v>
      </c>
      <c r="M268" t="e">
        <f t="shared" si="44"/>
        <v>#N/A</v>
      </c>
      <c r="N268" t="e">
        <f t="shared" si="46"/>
        <v>#N/A</v>
      </c>
      <c r="O268" t="e">
        <f>+(K268-K$3)/SUM(L$4:L268)</f>
        <v>#N/A</v>
      </c>
      <c r="P268" s="17" t="e">
        <f t="shared" si="39"/>
        <v>#N/A</v>
      </c>
      <c r="Q268" s="20" t="e">
        <f>+Indtastning!J270</f>
        <v>#N/A</v>
      </c>
    </row>
    <row r="269" spans="1:17" x14ac:dyDescent="0.2">
      <c r="A269" s="3">
        <f t="shared" ref="A269:A332" si="47">A268+IF(C269&gt;0,1,0)</f>
        <v>23</v>
      </c>
      <c r="B269" s="4" t="e">
        <f>+IF(AND(Indtastning!$F271&lt;&gt;"p",Indtastning!$D271&gt;0),Indtastning!A271,NA())</f>
        <v>#N/A</v>
      </c>
      <c r="C269">
        <f>+IF(AND(Indtastning!$F271&lt;&gt;"p",Indtastning!$D271&gt;0),Indtastning!B271,0)</f>
        <v>0</v>
      </c>
      <c r="D269" t="e">
        <f>+IF(Indtastning!$D271&gt;0,Indtastning!C271,NA())</f>
        <v>#N/A</v>
      </c>
      <c r="E269" t="e">
        <f>+IF(Indtastning!$D271&gt;0,Indtastning!D271,NA())</f>
        <v>#N/A</v>
      </c>
      <c r="F269">
        <f>+IF(Indtastning!F271="p",F268+E269,IF(Indtastning!E271&lt;&gt;"Fill Up",F268,0))</f>
        <v>0</v>
      </c>
      <c r="G269" s="8" t="e">
        <f t="shared" si="40"/>
        <v>#N/A</v>
      </c>
      <c r="H269" t="e">
        <f t="shared" si="42"/>
        <v>#N/A</v>
      </c>
      <c r="I269" s="3">
        <v>267</v>
      </c>
      <c r="J269" s="12" t="e">
        <f t="shared" si="41"/>
        <v>#N/A</v>
      </c>
      <c r="K269" t="e">
        <f t="shared" si="43"/>
        <v>#N/A</v>
      </c>
      <c r="L269" t="e">
        <f t="shared" si="45"/>
        <v>#N/A</v>
      </c>
      <c r="M269" t="e">
        <f t="shared" si="44"/>
        <v>#N/A</v>
      </c>
      <c r="N269" t="e">
        <f t="shared" si="46"/>
        <v>#N/A</v>
      </c>
      <c r="O269" t="e">
        <f>+(K269-K$3)/SUM(L$4:L269)</f>
        <v>#N/A</v>
      </c>
      <c r="P269" s="17" t="e">
        <f t="shared" si="39"/>
        <v>#N/A</v>
      </c>
      <c r="Q269" s="20" t="e">
        <f>+Indtastning!J271</f>
        <v>#N/A</v>
      </c>
    </row>
    <row r="270" spans="1:17" x14ac:dyDescent="0.2">
      <c r="A270" s="3">
        <f t="shared" si="47"/>
        <v>23</v>
      </c>
      <c r="B270" s="4" t="e">
        <f>+IF(AND(Indtastning!$F272&lt;&gt;"p",Indtastning!$D272&gt;0),Indtastning!A272,NA())</f>
        <v>#N/A</v>
      </c>
      <c r="C270">
        <f>+IF(AND(Indtastning!$F272&lt;&gt;"p",Indtastning!$D272&gt;0),Indtastning!B272,0)</f>
        <v>0</v>
      </c>
      <c r="D270" t="e">
        <f>+IF(Indtastning!$D272&gt;0,Indtastning!C272,NA())</f>
        <v>#N/A</v>
      </c>
      <c r="E270" t="e">
        <f>+IF(Indtastning!$D272&gt;0,Indtastning!D272,NA())</f>
        <v>#N/A</v>
      </c>
      <c r="F270">
        <f>+IF(Indtastning!F272="p",F269+E270,IF(Indtastning!E272&lt;&gt;"Fill Up",F269,0))</f>
        <v>0</v>
      </c>
      <c r="G270" s="8" t="e">
        <f t="shared" si="40"/>
        <v>#N/A</v>
      </c>
      <c r="H270" t="e">
        <f t="shared" si="42"/>
        <v>#N/A</v>
      </c>
      <c r="I270" s="3">
        <v>268</v>
      </c>
      <c r="J270" s="12" t="e">
        <f t="shared" si="41"/>
        <v>#N/A</v>
      </c>
      <c r="K270" t="e">
        <f t="shared" si="43"/>
        <v>#N/A</v>
      </c>
      <c r="L270" t="e">
        <f t="shared" si="45"/>
        <v>#N/A</v>
      </c>
      <c r="M270" t="e">
        <f t="shared" si="44"/>
        <v>#N/A</v>
      </c>
      <c r="N270" t="e">
        <f t="shared" si="46"/>
        <v>#N/A</v>
      </c>
      <c r="O270" t="e">
        <f>+(K270-K$3)/SUM(L$4:L270)</f>
        <v>#N/A</v>
      </c>
      <c r="P270" s="17" t="e">
        <f t="shared" ref="P270:P333" si="48">+(K270-K260)/SUM(L261:L270)</f>
        <v>#N/A</v>
      </c>
      <c r="Q270" s="20" t="e">
        <f>+Indtastning!J272</f>
        <v>#N/A</v>
      </c>
    </row>
    <row r="271" spans="1:17" x14ac:dyDescent="0.2">
      <c r="A271" s="3">
        <f t="shared" si="47"/>
        <v>23</v>
      </c>
      <c r="B271" s="4" t="e">
        <f>+IF(AND(Indtastning!$F273&lt;&gt;"p",Indtastning!$D273&gt;0),Indtastning!A273,NA())</f>
        <v>#N/A</v>
      </c>
      <c r="C271">
        <f>+IF(AND(Indtastning!$F273&lt;&gt;"p",Indtastning!$D273&gt;0),Indtastning!B273,0)</f>
        <v>0</v>
      </c>
      <c r="D271" t="e">
        <f>+IF(Indtastning!$D273&gt;0,Indtastning!C273,NA())</f>
        <v>#N/A</v>
      </c>
      <c r="E271" t="e">
        <f>+IF(Indtastning!$D273&gt;0,Indtastning!D273,NA())</f>
        <v>#N/A</v>
      </c>
      <c r="F271">
        <f>+IF(Indtastning!F273="p",F270+E271,IF(Indtastning!E273&lt;&gt;"Fill Up",F270,0))</f>
        <v>0</v>
      </c>
      <c r="G271" s="8" t="e">
        <f t="shared" si="40"/>
        <v>#N/A</v>
      </c>
      <c r="H271" t="e">
        <f t="shared" si="42"/>
        <v>#N/A</v>
      </c>
      <c r="I271" s="3">
        <v>269</v>
      </c>
      <c r="J271" s="12" t="e">
        <f t="shared" si="41"/>
        <v>#N/A</v>
      </c>
      <c r="K271" t="e">
        <f t="shared" si="43"/>
        <v>#N/A</v>
      </c>
      <c r="L271" t="e">
        <f t="shared" si="45"/>
        <v>#N/A</v>
      </c>
      <c r="M271" t="e">
        <f t="shared" si="44"/>
        <v>#N/A</v>
      </c>
      <c r="N271" t="e">
        <f t="shared" si="46"/>
        <v>#N/A</v>
      </c>
      <c r="O271" t="e">
        <f>+(K271-K$3)/SUM(L$4:L271)</f>
        <v>#N/A</v>
      </c>
      <c r="P271" s="17" t="e">
        <f t="shared" si="48"/>
        <v>#N/A</v>
      </c>
      <c r="Q271" s="20" t="e">
        <f>+Indtastning!J273</f>
        <v>#N/A</v>
      </c>
    </row>
    <row r="272" spans="1:17" x14ac:dyDescent="0.2">
      <c r="A272" s="3">
        <f t="shared" si="47"/>
        <v>23</v>
      </c>
      <c r="B272" s="4" t="e">
        <f>+IF(AND(Indtastning!$F274&lt;&gt;"p",Indtastning!$D274&gt;0),Indtastning!A274,NA())</f>
        <v>#N/A</v>
      </c>
      <c r="C272">
        <f>+IF(AND(Indtastning!$F274&lt;&gt;"p",Indtastning!$D274&gt;0),Indtastning!B274,0)</f>
        <v>0</v>
      </c>
      <c r="D272" t="e">
        <f>+IF(Indtastning!$D274&gt;0,Indtastning!C274,NA())</f>
        <v>#N/A</v>
      </c>
      <c r="E272" t="e">
        <f>+IF(Indtastning!$D274&gt;0,Indtastning!D274,NA())</f>
        <v>#N/A</v>
      </c>
      <c r="F272">
        <f>+IF(Indtastning!F274="p",F271+E272,IF(Indtastning!E274&lt;&gt;"Fill Up",F271,0))</f>
        <v>0</v>
      </c>
      <c r="G272" s="8" t="e">
        <f t="shared" si="40"/>
        <v>#N/A</v>
      </c>
      <c r="H272" t="e">
        <f t="shared" si="42"/>
        <v>#N/A</v>
      </c>
      <c r="I272" s="3">
        <v>270</v>
      </c>
      <c r="J272" s="12" t="e">
        <f t="shared" si="41"/>
        <v>#N/A</v>
      </c>
      <c r="K272" t="e">
        <f t="shared" si="43"/>
        <v>#N/A</v>
      </c>
      <c r="L272" t="e">
        <f t="shared" si="45"/>
        <v>#N/A</v>
      </c>
      <c r="M272" t="e">
        <f t="shared" si="44"/>
        <v>#N/A</v>
      </c>
      <c r="N272" t="e">
        <f t="shared" si="46"/>
        <v>#N/A</v>
      </c>
      <c r="O272" t="e">
        <f>+(K272-K$3)/SUM(L$4:L272)</f>
        <v>#N/A</v>
      </c>
      <c r="P272" s="17" t="e">
        <f t="shared" si="48"/>
        <v>#N/A</v>
      </c>
      <c r="Q272" s="20" t="e">
        <f>+Indtastning!J274</f>
        <v>#N/A</v>
      </c>
    </row>
    <row r="273" spans="1:17" x14ac:dyDescent="0.2">
      <c r="A273" s="3">
        <f t="shared" si="47"/>
        <v>23</v>
      </c>
      <c r="B273" s="4" t="e">
        <f>+IF(AND(Indtastning!$F275&lt;&gt;"p",Indtastning!$D275&gt;0),Indtastning!A275,NA())</f>
        <v>#N/A</v>
      </c>
      <c r="C273">
        <f>+IF(AND(Indtastning!$F275&lt;&gt;"p",Indtastning!$D275&gt;0),Indtastning!B275,0)</f>
        <v>0</v>
      </c>
      <c r="D273" t="e">
        <f>+IF(Indtastning!$D275&gt;0,Indtastning!C275,NA())</f>
        <v>#N/A</v>
      </c>
      <c r="E273" t="e">
        <f>+IF(Indtastning!$D275&gt;0,Indtastning!D275,NA())</f>
        <v>#N/A</v>
      </c>
      <c r="F273">
        <f>+IF(Indtastning!F275="p",F272+E273,IF(Indtastning!E275&lt;&gt;"Fill Up",F272,0))</f>
        <v>0</v>
      </c>
      <c r="G273" s="8" t="e">
        <f t="shared" si="40"/>
        <v>#N/A</v>
      </c>
      <c r="H273" t="e">
        <f t="shared" si="42"/>
        <v>#N/A</v>
      </c>
      <c r="I273" s="3">
        <v>271</v>
      </c>
      <c r="J273" s="12" t="e">
        <f t="shared" si="41"/>
        <v>#N/A</v>
      </c>
      <c r="K273" t="e">
        <f t="shared" si="43"/>
        <v>#N/A</v>
      </c>
      <c r="L273" t="e">
        <f t="shared" si="45"/>
        <v>#N/A</v>
      </c>
      <c r="M273" t="e">
        <f t="shared" si="44"/>
        <v>#N/A</v>
      </c>
      <c r="N273" t="e">
        <f t="shared" si="46"/>
        <v>#N/A</v>
      </c>
      <c r="O273" t="e">
        <f>+(K273-K$3)/SUM(L$4:L273)</f>
        <v>#N/A</v>
      </c>
      <c r="P273" s="17" t="e">
        <f t="shared" si="48"/>
        <v>#N/A</v>
      </c>
      <c r="Q273" s="20" t="e">
        <f>+Indtastning!J275</f>
        <v>#N/A</v>
      </c>
    </row>
    <row r="274" spans="1:17" x14ac:dyDescent="0.2">
      <c r="A274" s="3">
        <f t="shared" si="47"/>
        <v>23</v>
      </c>
      <c r="B274" s="4" t="e">
        <f>+IF(AND(Indtastning!$F276&lt;&gt;"p",Indtastning!$D276&gt;0),Indtastning!A276,NA())</f>
        <v>#N/A</v>
      </c>
      <c r="C274">
        <f>+IF(AND(Indtastning!$F276&lt;&gt;"p",Indtastning!$D276&gt;0),Indtastning!B276,0)</f>
        <v>0</v>
      </c>
      <c r="D274" t="e">
        <f>+IF(Indtastning!$D276&gt;0,Indtastning!C276,NA())</f>
        <v>#N/A</v>
      </c>
      <c r="E274" t="e">
        <f>+IF(Indtastning!$D276&gt;0,Indtastning!D276,NA())</f>
        <v>#N/A</v>
      </c>
      <c r="F274">
        <f>+IF(Indtastning!F276="p",F273+E274,IF(Indtastning!E276&lt;&gt;"Fill Up",F273,0))</f>
        <v>0</v>
      </c>
      <c r="G274" s="8" t="e">
        <f t="shared" si="40"/>
        <v>#N/A</v>
      </c>
      <c r="H274" t="e">
        <f t="shared" si="42"/>
        <v>#N/A</v>
      </c>
      <c r="I274" s="3">
        <v>272</v>
      </c>
      <c r="J274" s="12" t="e">
        <f t="shared" si="41"/>
        <v>#N/A</v>
      </c>
      <c r="K274" t="e">
        <f t="shared" si="43"/>
        <v>#N/A</v>
      </c>
      <c r="L274" t="e">
        <f t="shared" si="45"/>
        <v>#N/A</v>
      </c>
      <c r="M274" t="e">
        <f t="shared" si="44"/>
        <v>#N/A</v>
      </c>
      <c r="N274" t="e">
        <f t="shared" si="46"/>
        <v>#N/A</v>
      </c>
      <c r="O274" t="e">
        <f>+(K274-K$3)/SUM(L$4:L274)</f>
        <v>#N/A</v>
      </c>
      <c r="P274" s="17" t="e">
        <f t="shared" si="48"/>
        <v>#N/A</v>
      </c>
      <c r="Q274" s="20" t="e">
        <f>+Indtastning!J276</f>
        <v>#N/A</v>
      </c>
    </row>
    <row r="275" spans="1:17" x14ac:dyDescent="0.2">
      <c r="A275" s="3">
        <f t="shared" si="47"/>
        <v>23</v>
      </c>
      <c r="B275" s="4" t="e">
        <f>+IF(AND(Indtastning!$F277&lt;&gt;"p",Indtastning!$D277&gt;0),Indtastning!A277,NA())</f>
        <v>#N/A</v>
      </c>
      <c r="C275">
        <f>+IF(AND(Indtastning!$F277&lt;&gt;"p",Indtastning!$D277&gt;0),Indtastning!B277,0)</f>
        <v>0</v>
      </c>
      <c r="D275" t="e">
        <f>+IF(Indtastning!$D277&gt;0,Indtastning!C277,NA())</f>
        <v>#N/A</v>
      </c>
      <c r="E275" t="e">
        <f>+IF(Indtastning!$D277&gt;0,Indtastning!D277,NA())</f>
        <v>#N/A</v>
      </c>
      <c r="F275">
        <f>+IF(Indtastning!F277="p",F274+E275,IF(Indtastning!E277&lt;&gt;"Fill Up",F274,0))</f>
        <v>0</v>
      </c>
      <c r="G275" s="8" t="e">
        <f t="shared" si="40"/>
        <v>#N/A</v>
      </c>
      <c r="H275" t="e">
        <f t="shared" si="42"/>
        <v>#N/A</v>
      </c>
      <c r="I275" s="3">
        <v>273</v>
      </c>
      <c r="J275" s="12" t="e">
        <f t="shared" si="41"/>
        <v>#N/A</v>
      </c>
      <c r="K275" t="e">
        <f t="shared" si="43"/>
        <v>#N/A</v>
      </c>
      <c r="L275" t="e">
        <f t="shared" si="45"/>
        <v>#N/A</v>
      </c>
      <c r="M275" t="e">
        <f t="shared" si="44"/>
        <v>#N/A</v>
      </c>
      <c r="N275" t="e">
        <f t="shared" si="46"/>
        <v>#N/A</v>
      </c>
      <c r="O275" t="e">
        <f>+(K275-K$3)/SUM(L$4:L275)</f>
        <v>#N/A</v>
      </c>
      <c r="P275" s="17" t="e">
        <f t="shared" si="48"/>
        <v>#N/A</v>
      </c>
      <c r="Q275" s="20" t="e">
        <f>+Indtastning!J277</f>
        <v>#N/A</v>
      </c>
    </row>
    <row r="276" spans="1:17" x14ac:dyDescent="0.2">
      <c r="A276" s="3">
        <f t="shared" si="47"/>
        <v>23</v>
      </c>
      <c r="B276" s="4" t="e">
        <f>+IF(AND(Indtastning!$F278&lt;&gt;"p",Indtastning!$D278&gt;0),Indtastning!A278,NA())</f>
        <v>#N/A</v>
      </c>
      <c r="C276">
        <f>+IF(AND(Indtastning!$F278&lt;&gt;"p",Indtastning!$D278&gt;0),Indtastning!B278,0)</f>
        <v>0</v>
      </c>
      <c r="D276" t="e">
        <f>+IF(Indtastning!$D278&gt;0,Indtastning!C278,NA())</f>
        <v>#N/A</v>
      </c>
      <c r="E276" t="e">
        <f>+IF(Indtastning!$D278&gt;0,Indtastning!D278,NA())</f>
        <v>#N/A</v>
      </c>
      <c r="F276">
        <f>+IF(Indtastning!F278="p",F275+E276,IF(Indtastning!E278&lt;&gt;"Fill Up",F275,0))</f>
        <v>0</v>
      </c>
      <c r="G276" s="8" t="e">
        <f t="shared" si="40"/>
        <v>#N/A</v>
      </c>
      <c r="H276" t="e">
        <f t="shared" si="42"/>
        <v>#N/A</v>
      </c>
      <c r="I276" s="3">
        <v>274</v>
      </c>
      <c r="J276" s="12" t="e">
        <f t="shared" si="41"/>
        <v>#N/A</v>
      </c>
      <c r="K276" t="e">
        <f t="shared" si="43"/>
        <v>#N/A</v>
      </c>
      <c r="L276" t="e">
        <f t="shared" si="45"/>
        <v>#N/A</v>
      </c>
      <c r="M276" t="e">
        <f t="shared" si="44"/>
        <v>#N/A</v>
      </c>
      <c r="N276" t="e">
        <f t="shared" si="46"/>
        <v>#N/A</v>
      </c>
      <c r="O276" t="e">
        <f>+(K276-K$3)/SUM(L$4:L276)</f>
        <v>#N/A</v>
      </c>
      <c r="P276" s="17" t="e">
        <f t="shared" si="48"/>
        <v>#N/A</v>
      </c>
      <c r="Q276" s="20" t="e">
        <f>+Indtastning!J278</f>
        <v>#N/A</v>
      </c>
    </row>
    <row r="277" spans="1:17" x14ac:dyDescent="0.2">
      <c r="A277" s="3">
        <f t="shared" si="47"/>
        <v>23</v>
      </c>
      <c r="B277" s="4" t="e">
        <f>+IF(AND(Indtastning!$F279&lt;&gt;"p",Indtastning!$D279&gt;0),Indtastning!A279,NA())</f>
        <v>#N/A</v>
      </c>
      <c r="C277">
        <f>+IF(AND(Indtastning!$F279&lt;&gt;"p",Indtastning!$D279&gt;0),Indtastning!B279,0)</f>
        <v>0</v>
      </c>
      <c r="D277" t="e">
        <f>+IF(Indtastning!$D279&gt;0,Indtastning!C279,NA())</f>
        <v>#N/A</v>
      </c>
      <c r="E277" t="e">
        <f>+IF(Indtastning!$D279&gt;0,Indtastning!D279,NA())</f>
        <v>#N/A</v>
      </c>
      <c r="F277">
        <f>+IF(Indtastning!F279="p",F276+E277,IF(Indtastning!E279&lt;&gt;"Fill Up",F276,0))</f>
        <v>0</v>
      </c>
      <c r="G277" s="8" t="e">
        <f t="shared" si="40"/>
        <v>#N/A</v>
      </c>
      <c r="H277" t="e">
        <f t="shared" si="42"/>
        <v>#N/A</v>
      </c>
      <c r="I277" s="3">
        <v>275</v>
      </c>
      <c r="J277" s="12" t="e">
        <f t="shared" si="41"/>
        <v>#N/A</v>
      </c>
      <c r="K277" t="e">
        <f t="shared" si="43"/>
        <v>#N/A</v>
      </c>
      <c r="L277" t="e">
        <f t="shared" si="45"/>
        <v>#N/A</v>
      </c>
      <c r="M277" t="e">
        <f t="shared" si="44"/>
        <v>#N/A</v>
      </c>
      <c r="N277" t="e">
        <f t="shared" si="46"/>
        <v>#N/A</v>
      </c>
      <c r="O277" t="e">
        <f>+(K277-K$3)/SUM(L$4:L277)</f>
        <v>#N/A</v>
      </c>
      <c r="P277" s="17" t="e">
        <f t="shared" si="48"/>
        <v>#N/A</v>
      </c>
      <c r="Q277" s="20" t="e">
        <f>+Indtastning!J279</f>
        <v>#N/A</v>
      </c>
    </row>
    <row r="278" spans="1:17" x14ac:dyDescent="0.2">
      <c r="A278" s="3">
        <f t="shared" si="47"/>
        <v>23</v>
      </c>
      <c r="B278" s="4" t="e">
        <f>+IF(AND(Indtastning!$F280&lt;&gt;"p",Indtastning!$D280&gt;0),Indtastning!A280,NA())</f>
        <v>#N/A</v>
      </c>
      <c r="C278">
        <f>+IF(AND(Indtastning!$F280&lt;&gt;"p",Indtastning!$D280&gt;0),Indtastning!B280,0)</f>
        <v>0</v>
      </c>
      <c r="D278" t="e">
        <f>+IF(Indtastning!$D280&gt;0,Indtastning!C280,NA())</f>
        <v>#N/A</v>
      </c>
      <c r="E278" t="e">
        <f>+IF(Indtastning!$D280&gt;0,Indtastning!D280,NA())</f>
        <v>#N/A</v>
      </c>
      <c r="F278">
        <f>+IF(Indtastning!F280="p",F277+E278,IF(Indtastning!E280&lt;&gt;"Fill Up",F277,0))</f>
        <v>0</v>
      </c>
      <c r="G278" s="8" t="e">
        <f t="shared" si="40"/>
        <v>#N/A</v>
      </c>
      <c r="H278" t="e">
        <f t="shared" si="42"/>
        <v>#N/A</v>
      </c>
      <c r="I278" s="3">
        <v>276</v>
      </c>
      <c r="J278" s="12" t="e">
        <f t="shared" si="41"/>
        <v>#N/A</v>
      </c>
      <c r="K278" t="e">
        <f t="shared" si="43"/>
        <v>#N/A</v>
      </c>
      <c r="L278" t="e">
        <f t="shared" si="45"/>
        <v>#N/A</v>
      </c>
      <c r="M278" t="e">
        <f t="shared" si="44"/>
        <v>#N/A</v>
      </c>
      <c r="N278" t="e">
        <f t="shared" si="46"/>
        <v>#N/A</v>
      </c>
      <c r="O278" t="e">
        <f>+(K278-K$3)/SUM(L$4:L278)</f>
        <v>#N/A</v>
      </c>
      <c r="P278" s="17" t="e">
        <f t="shared" si="48"/>
        <v>#N/A</v>
      </c>
      <c r="Q278" s="20" t="e">
        <f>+Indtastning!J280</f>
        <v>#N/A</v>
      </c>
    </row>
    <row r="279" spans="1:17" x14ac:dyDescent="0.2">
      <c r="A279" s="3">
        <f t="shared" si="47"/>
        <v>23</v>
      </c>
      <c r="B279" s="4" t="e">
        <f>+IF(AND(Indtastning!$F281&lt;&gt;"p",Indtastning!$D281&gt;0),Indtastning!A281,NA())</f>
        <v>#N/A</v>
      </c>
      <c r="C279">
        <f>+IF(AND(Indtastning!$F281&lt;&gt;"p",Indtastning!$D281&gt;0),Indtastning!B281,0)</f>
        <v>0</v>
      </c>
      <c r="D279" t="e">
        <f>+IF(Indtastning!$D281&gt;0,Indtastning!C281,NA())</f>
        <v>#N/A</v>
      </c>
      <c r="E279" t="e">
        <f>+IF(Indtastning!$D281&gt;0,Indtastning!D281,NA())</f>
        <v>#N/A</v>
      </c>
      <c r="F279">
        <f>+IF(Indtastning!F281="p",F278+E279,IF(Indtastning!E281&lt;&gt;"Fill Up",F278,0))</f>
        <v>0</v>
      </c>
      <c r="G279" s="8" t="e">
        <f t="shared" si="40"/>
        <v>#N/A</v>
      </c>
      <c r="H279" t="e">
        <f t="shared" si="42"/>
        <v>#N/A</v>
      </c>
      <c r="I279" s="3">
        <v>277</v>
      </c>
      <c r="J279" s="12" t="e">
        <f t="shared" si="41"/>
        <v>#N/A</v>
      </c>
      <c r="K279" t="e">
        <f t="shared" si="43"/>
        <v>#N/A</v>
      </c>
      <c r="L279" t="e">
        <f t="shared" si="45"/>
        <v>#N/A</v>
      </c>
      <c r="M279" t="e">
        <f t="shared" si="44"/>
        <v>#N/A</v>
      </c>
      <c r="N279" t="e">
        <f t="shared" si="46"/>
        <v>#N/A</v>
      </c>
      <c r="O279" t="e">
        <f>+(K279-K$3)/SUM(L$4:L279)</f>
        <v>#N/A</v>
      </c>
      <c r="P279" s="17" t="e">
        <f t="shared" si="48"/>
        <v>#N/A</v>
      </c>
      <c r="Q279" s="20" t="e">
        <f>+Indtastning!J281</f>
        <v>#N/A</v>
      </c>
    </row>
    <row r="280" spans="1:17" x14ac:dyDescent="0.2">
      <c r="A280" s="3">
        <f t="shared" si="47"/>
        <v>23</v>
      </c>
      <c r="B280" s="4" t="e">
        <f>+IF(AND(Indtastning!$F282&lt;&gt;"p",Indtastning!$D282&gt;0),Indtastning!A282,NA())</f>
        <v>#N/A</v>
      </c>
      <c r="C280">
        <f>+IF(AND(Indtastning!$F282&lt;&gt;"p",Indtastning!$D282&gt;0),Indtastning!B282,0)</f>
        <v>0</v>
      </c>
      <c r="D280" t="e">
        <f>+IF(Indtastning!$D282&gt;0,Indtastning!C282,NA())</f>
        <v>#N/A</v>
      </c>
      <c r="E280" t="e">
        <f>+IF(Indtastning!$D282&gt;0,Indtastning!D282,NA())</f>
        <v>#N/A</v>
      </c>
      <c r="F280">
        <f>+IF(Indtastning!F282="p",F279+E280,IF(Indtastning!E282&lt;&gt;"Fill Up",F279,0))</f>
        <v>0</v>
      </c>
      <c r="G280" s="8" t="e">
        <f t="shared" si="40"/>
        <v>#N/A</v>
      </c>
      <c r="H280" t="e">
        <f t="shared" si="42"/>
        <v>#N/A</v>
      </c>
      <c r="I280" s="3">
        <v>278</v>
      </c>
      <c r="J280" s="12" t="e">
        <f t="shared" si="41"/>
        <v>#N/A</v>
      </c>
      <c r="K280" t="e">
        <f t="shared" si="43"/>
        <v>#N/A</v>
      </c>
      <c r="L280" t="e">
        <f t="shared" si="45"/>
        <v>#N/A</v>
      </c>
      <c r="M280" t="e">
        <f t="shared" si="44"/>
        <v>#N/A</v>
      </c>
      <c r="N280" t="e">
        <f t="shared" si="46"/>
        <v>#N/A</v>
      </c>
      <c r="O280" t="e">
        <f>+(K280-K$3)/SUM(L$4:L280)</f>
        <v>#N/A</v>
      </c>
      <c r="P280" s="17" t="e">
        <f t="shared" si="48"/>
        <v>#N/A</v>
      </c>
      <c r="Q280" s="20" t="e">
        <f>+Indtastning!J282</f>
        <v>#N/A</v>
      </c>
    </row>
    <row r="281" spans="1:17" x14ac:dyDescent="0.2">
      <c r="A281" s="3">
        <f t="shared" si="47"/>
        <v>23</v>
      </c>
      <c r="B281" s="4" t="e">
        <f>+IF(AND(Indtastning!$F283&lt;&gt;"p",Indtastning!$D283&gt;0),Indtastning!A283,NA())</f>
        <v>#N/A</v>
      </c>
      <c r="C281">
        <f>+IF(AND(Indtastning!$F283&lt;&gt;"p",Indtastning!$D283&gt;0),Indtastning!B283,0)</f>
        <v>0</v>
      </c>
      <c r="D281" t="e">
        <f>+IF(Indtastning!$D283&gt;0,Indtastning!C283,NA())</f>
        <v>#N/A</v>
      </c>
      <c r="E281" t="e">
        <f>+IF(Indtastning!$D283&gt;0,Indtastning!D283,NA())</f>
        <v>#N/A</v>
      </c>
      <c r="F281">
        <f>+IF(Indtastning!F283="p",F280+E281,IF(Indtastning!E283&lt;&gt;"Fill Up",F280,0))</f>
        <v>0</v>
      </c>
      <c r="G281" s="8" t="e">
        <f t="shared" si="40"/>
        <v>#N/A</v>
      </c>
      <c r="H281" t="e">
        <f t="shared" si="42"/>
        <v>#N/A</v>
      </c>
      <c r="I281" s="3">
        <v>279</v>
      </c>
      <c r="J281" s="12" t="e">
        <f t="shared" si="41"/>
        <v>#N/A</v>
      </c>
      <c r="K281" t="e">
        <f t="shared" si="43"/>
        <v>#N/A</v>
      </c>
      <c r="L281" t="e">
        <f t="shared" si="45"/>
        <v>#N/A</v>
      </c>
      <c r="M281" t="e">
        <f t="shared" si="44"/>
        <v>#N/A</v>
      </c>
      <c r="N281" t="e">
        <f t="shared" si="46"/>
        <v>#N/A</v>
      </c>
      <c r="O281" t="e">
        <f>+(K281-K$3)/SUM(L$4:L281)</f>
        <v>#N/A</v>
      </c>
      <c r="P281" s="17" t="e">
        <f t="shared" si="48"/>
        <v>#N/A</v>
      </c>
      <c r="Q281" s="20" t="e">
        <f>+Indtastning!J283</f>
        <v>#N/A</v>
      </c>
    </row>
    <row r="282" spans="1:17" x14ac:dyDescent="0.2">
      <c r="A282" s="3">
        <f t="shared" si="47"/>
        <v>23</v>
      </c>
      <c r="B282" s="4" t="e">
        <f>+IF(AND(Indtastning!$F284&lt;&gt;"p",Indtastning!$D284&gt;0),Indtastning!A284,NA())</f>
        <v>#N/A</v>
      </c>
      <c r="C282">
        <f>+IF(AND(Indtastning!$F284&lt;&gt;"p",Indtastning!$D284&gt;0),Indtastning!B284,0)</f>
        <v>0</v>
      </c>
      <c r="D282" t="e">
        <f>+IF(Indtastning!$D284&gt;0,Indtastning!C284,NA())</f>
        <v>#N/A</v>
      </c>
      <c r="E282" t="e">
        <f>+IF(Indtastning!$D284&gt;0,Indtastning!D284,NA())</f>
        <v>#N/A</v>
      </c>
      <c r="F282">
        <f>+IF(Indtastning!F284="p",F281+E282,IF(Indtastning!E284&lt;&gt;"Fill Up",F281,0))</f>
        <v>0</v>
      </c>
      <c r="G282" s="8" t="e">
        <f t="shared" si="40"/>
        <v>#N/A</v>
      </c>
      <c r="H282" t="e">
        <f t="shared" si="42"/>
        <v>#N/A</v>
      </c>
      <c r="I282" s="3">
        <v>280</v>
      </c>
      <c r="J282" s="12" t="e">
        <f t="shared" si="41"/>
        <v>#N/A</v>
      </c>
      <c r="K282" t="e">
        <f t="shared" si="43"/>
        <v>#N/A</v>
      </c>
      <c r="L282" t="e">
        <f t="shared" si="45"/>
        <v>#N/A</v>
      </c>
      <c r="M282" t="e">
        <f t="shared" si="44"/>
        <v>#N/A</v>
      </c>
      <c r="N282" t="e">
        <f t="shared" si="46"/>
        <v>#N/A</v>
      </c>
      <c r="O282" t="e">
        <f>+(K282-K$3)/SUM(L$4:L282)</f>
        <v>#N/A</v>
      </c>
      <c r="P282" s="17" t="e">
        <f t="shared" si="48"/>
        <v>#N/A</v>
      </c>
      <c r="Q282" s="20" t="e">
        <f>+Indtastning!J284</f>
        <v>#N/A</v>
      </c>
    </row>
    <row r="283" spans="1:17" x14ac:dyDescent="0.2">
      <c r="A283" s="3">
        <f t="shared" si="47"/>
        <v>23</v>
      </c>
      <c r="B283" s="4" t="e">
        <f>+IF(AND(Indtastning!$F285&lt;&gt;"p",Indtastning!$D285&gt;0),Indtastning!A285,NA())</f>
        <v>#N/A</v>
      </c>
      <c r="C283">
        <f>+IF(AND(Indtastning!$F285&lt;&gt;"p",Indtastning!$D285&gt;0),Indtastning!B285,0)</f>
        <v>0</v>
      </c>
      <c r="D283" t="e">
        <f>+IF(Indtastning!$D285&gt;0,Indtastning!C285,NA())</f>
        <v>#N/A</v>
      </c>
      <c r="E283" t="e">
        <f>+IF(Indtastning!$D285&gt;0,Indtastning!D285,NA())</f>
        <v>#N/A</v>
      </c>
      <c r="F283">
        <f>+IF(Indtastning!F285="p",F282+E283,IF(Indtastning!E285&lt;&gt;"Fill Up",F282,0))</f>
        <v>0</v>
      </c>
      <c r="G283" s="8" t="e">
        <f t="shared" si="40"/>
        <v>#N/A</v>
      </c>
      <c r="H283" t="e">
        <f t="shared" si="42"/>
        <v>#N/A</v>
      </c>
      <c r="I283" s="3">
        <v>281</v>
      </c>
      <c r="J283" s="12" t="e">
        <f t="shared" si="41"/>
        <v>#N/A</v>
      </c>
      <c r="K283" t="e">
        <f t="shared" si="43"/>
        <v>#N/A</v>
      </c>
      <c r="L283" t="e">
        <f t="shared" si="45"/>
        <v>#N/A</v>
      </c>
      <c r="M283" t="e">
        <f t="shared" si="44"/>
        <v>#N/A</v>
      </c>
      <c r="N283" t="e">
        <f t="shared" si="46"/>
        <v>#N/A</v>
      </c>
      <c r="O283" t="e">
        <f>+(K283-K$3)/SUM(L$4:L283)</f>
        <v>#N/A</v>
      </c>
      <c r="P283" s="17" t="e">
        <f t="shared" si="48"/>
        <v>#N/A</v>
      </c>
      <c r="Q283" s="20" t="e">
        <f>+Indtastning!J285</f>
        <v>#N/A</v>
      </c>
    </row>
    <row r="284" spans="1:17" x14ac:dyDescent="0.2">
      <c r="A284" s="3">
        <f t="shared" si="47"/>
        <v>23</v>
      </c>
      <c r="B284" s="4" t="e">
        <f>+IF(AND(Indtastning!$F286&lt;&gt;"p",Indtastning!$D286&gt;0),Indtastning!A286,NA())</f>
        <v>#N/A</v>
      </c>
      <c r="C284">
        <f>+IF(AND(Indtastning!$F286&lt;&gt;"p",Indtastning!$D286&gt;0),Indtastning!B286,0)</f>
        <v>0</v>
      </c>
      <c r="D284" t="e">
        <f>+IF(Indtastning!$D286&gt;0,Indtastning!C286,NA())</f>
        <v>#N/A</v>
      </c>
      <c r="E284" t="e">
        <f>+IF(Indtastning!$D286&gt;0,Indtastning!D286,NA())</f>
        <v>#N/A</v>
      </c>
      <c r="F284">
        <f>+IF(Indtastning!F286="p",F283+E284,IF(Indtastning!E286&lt;&gt;"Fill Up",F283,0))</f>
        <v>0</v>
      </c>
      <c r="G284" s="8" t="e">
        <f t="shared" si="40"/>
        <v>#N/A</v>
      </c>
      <c r="H284" t="e">
        <f t="shared" si="42"/>
        <v>#N/A</v>
      </c>
      <c r="I284" s="3">
        <v>282</v>
      </c>
      <c r="J284" s="12" t="e">
        <f t="shared" si="41"/>
        <v>#N/A</v>
      </c>
      <c r="K284" t="e">
        <f t="shared" si="43"/>
        <v>#N/A</v>
      </c>
      <c r="L284" t="e">
        <f t="shared" si="45"/>
        <v>#N/A</v>
      </c>
      <c r="M284" t="e">
        <f t="shared" si="44"/>
        <v>#N/A</v>
      </c>
      <c r="N284" t="e">
        <f t="shared" si="46"/>
        <v>#N/A</v>
      </c>
      <c r="O284" t="e">
        <f>+(K284-K$3)/SUM(L$4:L284)</f>
        <v>#N/A</v>
      </c>
      <c r="P284" s="17" t="e">
        <f t="shared" si="48"/>
        <v>#N/A</v>
      </c>
      <c r="Q284" s="20" t="e">
        <f>+Indtastning!J286</f>
        <v>#N/A</v>
      </c>
    </row>
    <row r="285" spans="1:17" x14ac:dyDescent="0.2">
      <c r="A285" s="3">
        <f t="shared" si="47"/>
        <v>23</v>
      </c>
      <c r="B285" s="4" t="e">
        <f>+IF(AND(Indtastning!$F287&lt;&gt;"p",Indtastning!$D287&gt;0),Indtastning!A287,NA())</f>
        <v>#N/A</v>
      </c>
      <c r="C285">
        <f>+IF(AND(Indtastning!$F287&lt;&gt;"p",Indtastning!$D287&gt;0),Indtastning!B287,0)</f>
        <v>0</v>
      </c>
      <c r="D285" t="e">
        <f>+IF(Indtastning!$D287&gt;0,Indtastning!C287,NA())</f>
        <v>#N/A</v>
      </c>
      <c r="E285" t="e">
        <f>+IF(Indtastning!$D287&gt;0,Indtastning!D287,NA())</f>
        <v>#N/A</v>
      </c>
      <c r="F285">
        <f>+IF(Indtastning!F287="p",F284+E285,IF(Indtastning!E287&lt;&gt;"Fill Up",F284,0))</f>
        <v>0</v>
      </c>
      <c r="G285" s="8" t="e">
        <f t="shared" si="40"/>
        <v>#N/A</v>
      </c>
      <c r="H285" t="e">
        <f t="shared" si="42"/>
        <v>#N/A</v>
      </c>
      <c r="I285" s="3">
        <v>283</v>
      </c>
      <c r="J285" s="12" t="e">
        <f t="shared" si="41"/>
        <v>#N/A</v>
      </c>
      <c r="K285" t="e">
        <f t="shared" si="43"/>
        <v>#N/A</v>
      </c>
      <c r="L285" t="e">
        <f t="shared" si="45"/>
        <v>#N/A</v>
      </c>
      <c r="M285" t="e">
        <f t="shared" si="44"/>
        <v>#N/A</v>
      </c>
      <c r="N285" t="e">
        <f t="shared" si="46"/>
        <v>#N/A</v>
      </c>
      <c r="O285" t="e">
        <f>+(K285-K$3)/SUM(L$4:L285)</f>
        <v>#N/A</v>
      </c>
      <c r="P285" s="17" t="e">
        <f t="shared" si="48"/>
        <v>#N/A</v>
      </c>
      <c r="Q285" s="20" t="e">
        <f>+Indtastning!J287</f>
        <v>#N/A</v>
      </c>
    </row>
    <row r="286" spans="1:17" x14ac:dyDescent="0.2">
      <c r="A286" s="3">
        <f t="shared" si="47"/>
        <v>23</v>
      </c>
      <c r="B286" s="4" t="e">
        <f>+IF(AND(Indtastning!$F288&lt;&gt;"p",Indtastning!$D288&gt;0),Indtastning!A288,NA())</f>
        <v>#N/A</v>
      </c>
      <c r="C286">
        <f>+IF(AND(Indtastning!$F288&lt;&gt;"p",Indtastning!$D288&gt;0),Indtastning!B288,0)</f>
        <v>0</v>
      </c>
      <c r="D286" t="e">
        <f>+IF(Indtastning!$D288&gt;0,Indtastning!C288,NA())</f>
        <v>#N/A</v>
      </c>
      <c r="E286" t="e">
        <f>+IF(Indtastning!$D288&gt;0,Indtastning!D288,NA())</f>
        <v>#N/A</v>
      </c>
      <c r="F286">
        <f>+IF(Indtastning!F288="p",F285+E286,IF(Indtastning!E288&lt;&gt;"Fill Up",F285,0))</f>
        <v>0</v>
      </c>
      <c r="G286" s="8" t="e">
        <f t="shared" si="40"/>
        <v>#N/A</v>
      </c>
      <c r="H286" t="e">
        <f t="shared" si="42"/>
        <v>#N/A</v>
      </c>
      <c r="I286" s="3">
        <v>284</v>
      </c>
      <c r="J286" s="12" t="e">
        <f t="shared" si="41"/>
        <v>#N/A</v>
      </c>
      <c r="K286" t="e">
        <f t="shared" si="43"/>
        <v>#N/A</v>
      </c>
      <c r="L286" t="e">
        <f t="shared" si="45"/>
        <v>#N/A</v>
      </c>
      <c r="M286" t="e">
        <f t="shared" si="44"/>
        <v>#N/A</v>
      </c>
      <c r="N286" t="e">
        <f t="shared" si="46"/>
        <v>#N/A</v>
      </c>
      <c r="O286" t="e">
        <f>+(K286-K$3)/SUM(L$4:L286)</f>
        <v>#N/A</v>
      </c>
      <c r="P286" s="17" t="e">
        <f t="shared" si="48"/>
        <v>#N/A</v>
      </c>
      <c r="Q286" s="20" t="e">
        <f>+Indtastning!J288</f>
        <v>#N/A</v>
      </c>
    </row>
    <row r="287" spans="1:17" x14ac:dyDescent="0.2">
      <c r="A287" s="3">
        <f t="shared" si="47"/>
        <v>23</v>
      </c>
      <c r="B287" s="4" t="e">
        <f>+IF(AND(Indtastning!$F289&lt;&gt;"p",Indtastning!$D289&gt;0),Indtastning!A289,NA())</f>
        <v>#N/A</v>
      </c>
      <c r="C287">
        <f>+IF(AND(Indtastning!$F289&lt;&gt;"p",Indtastning!$D289&gt;0),Indtastning!B289,0)</f>
        <v>0</v>
      </c>
      <c r="D287" t="e">
        <f>+IF(Indtastning!$D289&gt;0,Indtastning!C289,NA())</f>
        <v>#N/A</v>
      </c>
      <c r="E287" t="e">
        <f>+IF(Indtastning!$D289&gt;0,Indtastning!D289,NA())</f>
        <v>#N/A</v>
      </c>
      <c r="F287">
        <f>+IF(Indtastning!F289="p",F286+E287,IF(Indtastning!E289&lt;&gt;"Fill Up",F286,0))</f>
        <v>0</v>
      </c>
      <c r="G287" s="8" t="e">
        <f t="shared" si="40"/>
        <v>#N/A</v>
      </c>
      <c r="H287" t="e">
        <f t="shared" si="42"/>
        <v>#N/A</v>
      </c>
      <c r="I287" s="3">
        <v>285</v>
      </c>
      <c r="J287" s="12" t="e">
        <f t="shared" si="41"/>
        <v>#N/A</v>
      </c>
      <c r="K287" t="e">
        <f t="shared" si="43"/>
        <v>#N/A</v>
      </c>
      <c r="L287" t="e">
        <f t="shared" si="45"/>
        <v>#N/A</v>
      </c>
      <c r="M287" t="e">
        <f t="shared" si="44"/>
        <v>#N/A</v>
      </c>
      <c r="N287" t="e">
        <f t="shared" si="46"/>
        <v>#N/A</v>
      </c>
      <c r="O287" t="e">
        <f>+(K287-K$3)/SUM(L$4:L287)</f>
        <v>#N/A</v>
      </c>
      <c r="P287" s="17" t="e">
        <f t="shared" si="48"/>
        <v>#N/A</v>
      </c>
      <c r="Q287" s="20" t="e">
        <f>+Indtastning!J289</f>
        <v>#N/A</v>
      </c>
    </row>
    <row r="288" spans="1:17" x14ac:dyDescent="0.2">
      <c r="A288" s="3">
        <f t="shared" si="47"/>
        <v>23</v>
      </c>
      <c r="B288" s="4" t="e">
        <f>+IF(AND(Indtastning!$F290&lt;&gt;"p",Indtastning!$D290&gt;0),Indtastning!A290,NA())</f>
        <v>#N/A</v>
      </c>
      <c r="C288">
        <f>+IF(AND(Indtastning!$F290&lt;&gt;"p",Indtastning!$D290&gt;0),Indtastning!B290,0)</f>
        <v>0</v>
      </c>
      <c r="D288" t="e">
        <f>+IF(Indtastning!$D290&gt;0,Indtastning!C290,NA())</f>
        <v>#N/A</v>
      </c>
      <c r="E288" t="e">
        <f>+IF(Indtastning!$D290&gt;0,Indtastning!D290,NA())</f>
        <v>#N/A</v>
      </c>
      <c r="F288">
        <f>+IF(Indtastning!F290="p",F287+E288,IF(Indtastning!E290&lt;&gt;"Fill Up",F287,0))</f>
        <v>0</v>
      </c>
      <c r="G288" s="8" t="e">
        <f t="shared" si="40"/>
        <v>#N/A</v>
      </c>
      <c r="H288" t="e">
        <f t="shared" si="42"/>
        <v>#N/A</v>
      </c>
      <c r="I288" s="3">
        <v>286</v>
      </c>
      <c r="J288" s="12" t="e">
        <f t="shared" si="41"/>
        <v>#N/A</v>
      </c>
      <c r="K288" t="e">
        <f t="shared" si="43"/>
        <v>#N/A</v>
      </c>
      <c r="L288" t="e">
        <f t="shared" si="45"/>
        <v>#N/A</v>
      </c>
      <c r="M288" t="e">
        <f t="shared" si="44"/>
        <v>#N/A</v>
      </c>
      <c r="N288" t="e">
        <f t="shared" si="46"/>
        <v>#N/A</v>
      </c>
      <c r="O288" t="e">
        <f>+(K288-K$3)/SUM(L$4:L288)</f>
        <v>#N/A</v>
      </c>
      <c r="P288" s="17" t="e">
        <f t="shared" si="48"/>
        <v>#N/A</v>
      </c>
      <c r="Q288" s="20" t="e">
        <f>+Indtastning!J290</f>
        <v>#N/A</v>
      </c>
    </row>
    <row r="289" spans="1:17" x14ac:dyDescent="0.2">
      <c r="A289" s="3">
        <f t="shared" si="47"/>
        <v>23</v>
      </c>
      <c r="B289" s="4" t="e">
        <f>+IF(AND(Indtastning!$F291&lt;&gt;"p",Indtastning!$D291&gt;0),Indtastning!A291,NA())</f>
        <v>#N/A</v>
      </c>
      <c r="C289">
        <f>+IF(AND(Indtastning!$F291&lt;&gt;"p",Indtastning!$D291&gt;0),Indtastning!B291,0)</f>
        <v>0</v>
      </c>
      <c r="D289" t="e">
        <f>+IF(Indtastning!$D291&gt;0,Indtastning!C291,NA())</f>
        <v>#N/A</v>
      </c>
      <c r="E289" t="e">
        <f>+IF(Indtastning!$D291&gt;0,Indtastning!D291,NA())</f>
        <v>#N/A</v>
      </c>
      <c r="F289">
        <f>+IF(Indtastning!F291="p",F288+E289,IF(Indtastning!E291&lt;&gt;"Fill Up",F288,0))</f>
        <v>0</v>
      </c>
      <c r="G289" s="8" t="e">
        <f t="shared" si="40"/>
        <v>#N/A</v>
      </c>
      <c r="H289" t="e">
        <f t="shared" si="42"/>
        <v>#N/A</v>
      </c>
      <c r="I289" s="3">
        <v>287</v>
      </c>
      <c r="J289" s="12" t="e">
        <f t="shared" si="41"/>
        <v>#N/A</v>
      </c>
      <c r="K289" t="e">
        <f t="shared" si="43"/>
        <v>#N/A</v>
      </c>
      <c r="L289" t="e">
        <f t="shared" si="45"/>
        <v>#N/A</v>
      </c>
      <c r="M289" t="e">
        <f t="shared" si="44"/>
        <v>#N/A</v>
      </c>
      <c r="N289" t="e">
        <f t="shared" si="46"/>
        <v>#N/A</v>
      </c>
      <c r="O289" t="e">
        <f>+(K289-K$3)/SUM(L$4:L289)</f>
        <v>#N/A</v>
      </c>
      <c r="P289" s="17" t="e">
        <f t="shared" si="48"/>
        <v>#N/A</v>
      </c>
      <c r="Q289" s="20" t="e">
        <f>+Indtastning!J291</f>
        <v>#N/A</v>
      </c>
    </row>
    <row r="290" spans="1:17" x14ac:dyDescent="0.2">
      <c r="A290" s="3">
        <f t="shared" si="47"/>
        <v>23</v>
      </c>
      <c r="B290" s="4" t="e">
        <f>+IF(AND(Indtastning!$F292&lt;&gt;"p",Indtastning!$D292&gt;0),Indtastning!A292,NA())</f>
        <v>#N/A</v>
      </c>
      <c r="C290">
        <f>+IF(AND(Indtastning!$F292&lt;&gt;"p",Indtastning!$D292&gt;0),Indtastning!B292,0)</f>
        <v>0</v>
      </c>
      <c r="D290" t="e">
        <f>+IF(Indtastning!$D292&gt;0,Indtastning!C292,NA())</f>
        <v>#N/A</v>
      </c>
      <c r="E290" t="e">
        <f>+IF(Indtastning!$D292&gt;0,Indtastning!D292,NA())</f>
        <v>#N/A</v>
      </c>
      <c r="F290">
        <f>+IF(Indtastning!F292="p",F289+E290,IF(Indtastning!E292&lt;&gt;"Fill Up",F289,0))</f>
        <v>0</v>
      </c>
      <c r="G290" s="8" t="e">
        <f t="shared" si="40"/>
        <v>#N/A</v>
      </c>
      <c r="H290" t="e">
        <f t="shared" si="42"/>
        <v>#N/A</v>
      </c>
      <c r="I290" s="3">
        <v>288</v>
      </c>
      <c r="J290" s="12" t="e">
        <f t="shared" si="41"/>
        <v>#N/A</v>
      </c>
      <c r="K290" t="e">
        <f t="shared" si="43"/>
        <v>#N/A</v>
      </c>
      <c r="L290" t="e">
        <f t="shared" si="45"/>
        <v>#N/A</v>
      </c>
      <c r="M290" t="e">
        <f t="shared" si="44"/>
        <v>#N/A</v>
      </c>
      <c r="N290" t="e">
        <f t="shared" si="46"/>
        <v>#N/A</v>
      </c>
      <c r="O290" t="e">
        <f>+(K290-K$3)/SUM(L$4:L290)</f>
        <v>#N/A</v>
      </c>
      <c r="P290" s="17" t="e">
        <f t="shared" si="48"/>
        <v>#N/A</v>
      </c>
      <c r="Q290" s="20" t="e">
        <f>+Indtastning!J292</f>
        <v>#N/A</v>
      </c>
    </row>
    <row r="291" spans="1:17" x14ac:dyDescent="0.2">
      <c r="A291" s="3">
        <f t="shared" si="47"/>
        <v>23</v>
      </c>
      <c r="B291" s="4" t="e">
        <f>+IF(AND(Indtastning!$F293&lt;&gt;"p",Indtastning!$D293&gt;0),Indtastning!A293,NA())</f>
        <v>#N/A</v>
      </c>
      <c r="C291">
        <f>+IF(AND(Indtastning!$F293&lt;&gt;"p",Indtastning!$D293&gt;0),Indtastning!B293,0)</f>
        <v>0</v>
      </c>
      <c r="D291" t="e">
        <f>+IF(Indtastning!$D293&gt;0,Indtastning!C293,NA())</f>
        <v>#N/A</v>
      </c>
      <c r="E291" t="e">
        <f>+IF(Indtastning!$D293&gt;0,Indtastning!D293,NA())</f>
        <v>#N/A</v>
      </c>
      <c r="F291">
        <f>+IF(Indtastning!F293="p",F290+E291,IF(Indtastning!E293&lt;&gt;"Fill Up",F290,0))</f>
        <v>0</v>
      </c>
      <c r="G291" s="8" t="e">
        <f t="shared" si="40"/>
        <v>#N/A</v>
      </c>
      <c r="H291" t="e">
        <f t="shared" si="42"/>
        <v>#N/A</v>
      </c>
      <c r="I291" s="3">
        <v>289</v>
      </c>
      <c r="J291" s="12" t="e">
        <f t="shared" si="41"/>
        <v>#N/A</v>
      </c>
      <c r="K291" t="e">
        <f t="shared" si="43"/>
        <v>#N/A</v>
      </c>
      <c r="L291" t="e">
        <f t="shared" si="45"/>
        <v>#N/A</v>
      </c>
      <c r="M291" t="e">
        <f t="shared" si="44"/>
        <v>#N/A</v>
      </c>
      <c r="N291" t="e">
        <f t="shared" si="46"/>
        <v>#N/A</v>
      </c>
      <c r="O291" t="e">
        <f>+(K291-K$3)/SUM(L$4:L291)</f>
        <v>#N/A</v>
      </c>
      <c r="P291" s="17" t="e">
        <f t="shared" si="48"/>
        <v>#N/A</v>
      </c>
      <c r="Q291" s="20" t="e">
        <f>+Indtastning!J293</f>
        <v>#N/A</v>
      </c>
    </row>
    <row r="292" spans="1:17" x14ac:dyDescent="0.2">
      <c r="A292" s="3">
        <f t="shared" si="47"/>
        <v>23</v>
      </c>
      <c r="B292" s="4" t="e">
        <f>+IF(AND(Indtastning!$F294&lt;&gt;"p",Indtastning!$D294&gt;0),Indtastning!A294,NA())</f>
        <v>#N/A</v>
      </c>
      <c r="C292">
        <f>+IF(AND(Indtastning!$F294&lt;&gt;"p",Indtastning!$D294&gt;0),Indtastning!B294,0)</f>
        <v>0</v>
      </c>
      <c r="D292" t="e">
        <f>+IF(Indtastning!$D294&gt;0,Indtastning!C294,NA())</f>
        <v>#N/A</v>
      </c>
      <c r="E292" t="e">
        <f>+IF(Indtastning!$D294&gt;0,Indtastning!D294,NA())</f>
        <v>#N/A</v>
      </c>
      <c r="F292">
        <f>+IF(Indtastning!F294="p",F291+E292,IF(Indtastning!E294&lt;&gt;"Fill Up",F291,0))</f>
        <v>0</v>
      </c>
      <c r="G292" s="8" t="e">
        <f t="shared" si="40"/>
        <v>#N/A</v>
      </c>
      <c r="H292" t="e">
        <f t="shared" si="42"/>
        <v>#N/A</v>
      </c>
      <c r="I292" s="3">
        <v>290</v>
      </c>
      <c r="J292" s="12" t="e">
        <f t="shared" si="41"/>
        <v>#N/A</v>
      </c>
      <c r="K292" t="e">
        <f t="shared" si="43"/>
        <v>#N/A</v>
      </c>
      <c r="L292" t="e">
        <f t="shared" si="45"/>
        <v>#N/A</v>
      </c>
      <c r="M292" t="e">
        <f t="shared" si="44"/>
        <v>#N/A</v>
      </c>
      <c r="N292" t="e">
        <f t="shared" si="46"/>
        <v>#N/A</v>
      </c>
      <c r="O292" t="e">
        <f>+(K292-K$3)/SUM(L$4:L292)</f>
        <v>#N/A</v>
      </c>
      <c r="P292" s="17" t="e">
        <f t="shared" si="48"/>
        <v>#N/A</v>
      </c>
      <c r="Q292" s="20" t="e">
        <f>+Indtastning!J294</f>
        <v>#N/A</v>
      </c>
    </row>
    <row r="293" spans="1:17" x14ac:dyDescent="0.2">
      <c r="A293" s="3">
        <f t="shared" si="47"/>
        <v>23</v>
      </c>
      <c r="B293" s="4" t="e">
        <f>+IF(AND(Indtastning!$F295&lt;&gt;"p",Indtastning!$D295&gt;0),Indtastning!A295,NA())</f>
        <v>#N/A</v>
      </c>
      <c r="C293">
        <f>+IF(AND(Indtastning!$F295&lt;&gt;"p",Indtastning!$D295&gt;0),Indtastning!B295,0)</f>
        <v>0</v>
      </c>
      <c r="D293" t="e">
        <f>+IF(Indtastning!$D295&gt;0,Indtastning!C295,NA())</f>
        <v>#N/A</v>
      </c>
      <c r="E293" t="e">
        <f>+IF(Indtastning!$D295&gt;0,Indtastning!D295,NA())</f>
        <v>#N/A</v>
      </c>
      <c r="F293">
        <f>+IF(Indtastning!F295="p",F292+E293,IF(Indtastning!E295&lt;&gt;"Fill Up",F292,0))</f>
        <v>0</v>
      </c>
      <c r="G293" s="8" t="e">
        <f t="shared" si="40"/>
        <v>#N/A</v>
      </c>
      <c r="H293" t="e">
        <f t="shared" si="42"/>
        <v>#N/A</v>
      </c>
      <c r="I293" s="3">
        <v>291</v>
      </c>
      <c r="J293" s="12" t="e">
        <f t="shared" si="41"/>
        <v>#N/A</v>
      </c>
      <c r="K293" t="e">
        <f t="shared" si="43"/>
        <v>#N/A</v>
      </c>
      <c r="L293" t="e">
        <f t="shared" si="45"/>
        <v>#N/A</v>
      </c>
      <c r="M293" t="e">
        <f t="shared" si="44"/>
        <v>#N/A</v>
      </c>
      <c r="N293" t="e">
        <f t="shared" si="46"/>
        <v>#N/A</v>
      </c>
      <c r="O293" t="e">
        <f>+(K293-K$3)/SUM(L$4:L293)</f>
        <v>#N/A</v>
      </c>
      <c r="P293" s="17" t="e">
        <f t="shared" si="48"/>
        <v>#N/A</v>
      </c>
      <c r="Q293" s="20" t="e">
        <f>+Indtastning!J295</f>
        <v>#N/A</v>
      </c>
    </row>
    <row r="294" spans="1:17" x14ac:dyDescent="0.2">
      <c r="A294" s="3">
        <f t="shared" si="47"/>
        <v>23</v>
      </c>
      <c r="B294" s="4" t="e">
        <f>+IF(AND(Indtastning!$F296&lt;&gt;"p",Indtastning!$D296&gt;0),Indtastning!A296,NA())</f>
        <v>#N/A</v>
      </c>
      <c r="C294">
        <f>+IF(AND(Indtastning!$F296&lt;&gt;"p",Indtastning!$D296&gt;0),Indtastning!B296,0)</f>
        <v>0</v>
      </c>
      <c r="D294" t="e">
        <f>+IF(Indtastning!$D296&gt;0,Indtastning!C296,NA())</f>
        <v>#N/A</v>
      </c>
      <c r="E294" t="e">
        <f>+IF(Indtastning!$D296&gt;0,Indtastning!D296,NA())</f>
        <v>#N/A</v>
      </c>
      <c r="F294">
        <f>+IF(Indtastning!F296="p",F293+E294,IF(Indtastning!E296&lt;&gt;"Fill Up",F293,0))</f>
        <v>0</v>
      </c>
      <c r="G294" s="8" t="e">
        <f t="shared" si="40"/>
        <v>#N/A</v>
      </c>
      <c r="H294" t="e">
        <f t="shared" si="42"/>
        <v>#N/A</v>
      </c>
      <c r="I294" s="3">
        <v>292</v>
      </c>
      <c r="J294" s="12" t="e">
        <f t="shared" si="41"/>
        <v>#N/A</v>
      </c>
      <c r="K294" t="e">
        <f t="shared" si="43"/>
        <v>#N/A</v>
      </c>
      <c r="L294" t="e">
        <f t="shared" si="45"/>
        <v>#N/A</v>
      </c>
      <c r="M294" t="e">
        <f t="shared" si="44"/>
        <v>#N/A</v>
      </c>
      <c r="N294" t="e">
        <f t="shared" si="46"/>
        <v>#N/A</v>
      </c>
      <c r="O294" t="e">
        <f>+(K294-K$3)/SUM(L$4:L294)</f>
        <v>#N/A</v>
      </c>
      <c r="P294" s="17" t="e">
        <f t="shared" si="48"/>
        <v>#N/A</v>
      </c>
      <c r="Q294" s="20" t="e">
        <f>+Indtastning!J296</f>
        <v>#N/A</v>
      </c>
    </row>
    <row r="295" spans="1:17" x14ac:dyDescent="0.2">
      <c r="A295" s="3">
        <f t="shared" si="47"/>
        <v>23</v>
      </c>
      <c r="B295" s="4" t="e">
        <f>+IF(AND(Indtastning!$F297&lt;&gt;"p",Indtastning!$D297&gt;0),Indtastning!A297,NA())</f>
        <v>#N/A</v>
      </c>
      <c r="C295">
        <f>+IF(AND(Indtastning!$F297&lt;&gt;"p",Indtastning!$D297&gt;0),Indtastning!B297,0)</f>
        <v>0</v>
      </c>
      <c r="D295" t="e">
        <f>+IF(Indtastning!$D297&gt;0,Indtastning!C297,NA())</f>
        <v>#N/A</v>
      </c>
      <c r="E295" t="e">
        <f>+IF(Indtastning!$D297&gt;0,Indtastning!D297,NA())</f>
        <v>#N/A</v>
      </c>
      <c r="F295">
        <f>+IF(Indtastning!F297="p",F294+E295,IF(Indtastning!E297&lt;&gt;"Fill Up",F294,0))</f>
        <v>0</v>
      </c>
      <c r="G295" s="8" t="e">
        <f t="shared" si="40"/>
        <v>#N/A</v>
      </c>
      <c r="H295" t="e">
        <f t="shared" si="42"/>
        <v>#N/A</v>
      </c>
      <c r="I295" s="3">
        <v>293</v>
      </c>
      <c r="J295" s="12" t="e">
        <f t="shared" si="41"/>
        <v>#N/A</v>
      </c>
      <c r="K295" t="e">
        <f t="shared" si="43"/>
        <v>#N/A</v>
      </c>
      <c r="L295" t="e">
        <f t="shared" si="45"/>
        <v>#N/A</v>
      </c>
      <c r="M295" t="e">
        <f t="shared" si="44"/>
        <v>#N/A</v>
      </c>
      <c r="N295" t="e">
        <f t="shared" si="46"/>
        <v>#N/A</v>
      </c>
      <c r="O295" t="e">
        <f>+(K295-K$3)/SUM(L$4:L295)</f>
        <v>#N/A</v>
      </c>
      <c r="P295" s="17" t="e">
        <f t="shared" si="48"/>
        <v>#N/A</v>
      </c>
      <c r="Q295" s="20" t="e">
        <f>+Indtastning!J297</f>
        <v>#N/A</v>
      </c>
    </row>
    <row r="296" spans="1:17" x14ac:dyDescent="0.2">
      <c r="A296" s="3">
        <f t="shared" si="47"/>
        <v>23</v>
      </c>
      <c r="B296" s="4" t="e">
        <f>+IF(AND(Indtastning!$F298&lt;&gt;"p",Indtastning!$D298&gt;0),Indtastning!A298,NA())</f>
        <v>#N/A</v>
      </c>
      <c r="C296">
        <f>+IF(AND(Indtastning!$F298&lt;&gt;"p",Indtastning!$D298&gt;0),Indtastning!B298,0)</f>
        <v>0</v>
      </c>
      <c r="D296" t="e">
        <f>+IF(Indtastning!$D298&gt;0,Indtastning!C298,NA())</f>
        <v>#N/A</v>
      </c>
      <c r="E296" t="e">
        <f>+IF(Indtastning!$D298&gt;0,Indtastning!D298,NA())</f>
        <v>#N/A</v>
      </c>
      <c r="F296">
        <f>+IF(Indtastning!F298="p",F295+E296,IF(Indtastning!E298&lt;&gt;"Fill Up",F295,0))</f>
        <v>0</v>
      </c>
      <c r="G296" s="8" t="e">
        <f t="shared" si="40"/>
        <v>#N/A</v>
      </c>
      <c r="H296" t="e">
        <f t="shared" si="42"/>
        <v>#N/A</v>
      </c>
      <c r="I296" s="3">
        <v>294</v>
      </c>
      <c r="J296" s="12" t="e">
        <f t="shared" si="41"/>
        <v>#N/A</v>
      </c>
      <c r="K296" t="e">
        <f t="shared" si="43"/>
        <v>#N/A</v>
      </c>
      <c r="L296" t="e">
        <f t="shared" si="45"/>
        <v>#N/A</v>
      </c>
      <c r="M296" t="e">
        <f t="shared" si="44"/>
        <v>#N/A</v>
      </c>
      <c r="N296" t="e">
        <f t="shared" si="46"/>
        <v>#N/A</v>
      </c>
      <c r="O296" t="e">
        <f>+(K296-K$3)/SUM(L$4:L296)</f>
        <v>#N/A</v>
      </c>
      <c r="P296" s="17" t="e">
        <f t="shared" si="48"/>
        <v>#N/A</v>
      </c>
      <c r="Q296" s="20">
        <f>+Indtastning!J298</f>
        <v>0</v>
      </c>
    </row>
    <row r="297" spans="1:17" x14ac:dyDescent="0.2">
      <c r="A297" s="3">
        <f t="shared" si="47"/>
        <v>23</v>
      </c>
      <c r="B297" s="4" t="e">
        <f>+IF(AND(Indtastning!$F299&lt;&gt;"p",Indtastning!$D299&gt;0),Indtastning!A299,NA())</f>
        <v>#N/A</v>
      </c>
      <c r="C297">
        <f>+IF(AND(Indtastning!$F299&lt;&gt;"p",Indtastning!$D299&gt;0),Indtastning!B299,0)</f>
        <v>0</v>
      </c>
      <c r="D297" t="e">
        <f>+IF(Indtastning!$D299&gt;0,Indtastning!C299,NA())</f>
        <v>#N/A</v>
      </c>
      <c r="E297" t="e">
        <f>+IF(Indtastning!$D299&gt;0,Indtastning!D299,NA())</f>
        <v>#N/A</v>
      </c>
      <c r="F297">
        <f>+IF(Indtastning!F299="p",F296+E297,IF(Indtastning!E299&lt;&gt;"Fill Up",F296,0))</f>
        <v>0</v>
      </c>
      <c r="G297" s="8" t="e">
        <f t="shared" si="40"/>
        <v>#N/A</v>
      </c>
      <c r="H297" t="e">
        <f t="shared" si="42"/>
        <v>#N/A</v>
      </c>
      <c r="I297" s="3">
        <v>295</v>
      </c>
      <c r="J297" s="12" t="e">
        <f t="shared" si="41"/>
        <v>#N/A</v>
      </c>
      <c r="K297" t="e">
        <f t="shared" si="43"/>
        <v>#N/A</v>
      </c>
      <c r="L297" t="e">
        <f t="shared" si="45"/>
        <v>#N/A</v>
      </c>
      <c r="M297" t="e">
        <f t="shared" si="44"/>
        <v>#N/A</v>
      </c>
      <c r="N297" t="e">
        <f t="shared" si="46"/>
        <v>#N/A</v>
      </c>
      <c r="O297" t="e">
        <f>+(K297-K$3)/SUM(L$4:L297)</f>
        <v>#N/A</v>
      </c>
      <c r="P297" s="17" t="e">
        <f t="shared" si="48"/>
        <v>#N/A</v>
      </c>
      <c r="Q297" s="20">
        <f>+Indtastning!J299</f>
        <v>0</v>
      </c>
    </row>
    <row r="298" spans="1:17" x14ac:dyDescent="0.2">
      <c r="A298" s="3">
        <f t="shared" si="47"/>
        <v>23</v>
      </c>
      <c r="B298" s="4" t="e">
        <f>+IF(AND(Indtastning!$F300&lt;&gt;"p",Indtastning!$D300&gt;0),Indtastning!A300,NA())</f>
        <v>#N/A</v>
      </c>
      <c r="C298">
        <f>+IF(AND(Indtastning!$F300&lt;&gt;"p",Indtastning!$D300&gt;0),Indtastning!B300,0)</f>
        <v>0</v>
      </c>
      <c r="D298" t="e">
        <f>+IF(Indtastning!$D300&gt;0,Indtastning!C300,NA())</f>
        <v>#N/A</v>
      </c>
      <c r="E298" t="e">
        <f>+IF(Indtastning!$D300&gt;0,Indtastning!D300,NA())</f>
        <v>#N/A</v>
      </c>
      <c r="F298">
        <f>+IF(Indtastning!F300="p",F297+E298,IF(Indtastning!E300&lt;&gt;"Fill Up",F297,0))</f>
        <v>0</v>
      </c>
      <c r="G298" s="8" t="e">
        <f t="shared" si="40"/>
        <v>#N/A</v>
      </c>
      <c r="H298" t="e">
        <f t="shared" si="42"/>
        <v>#N/A</v>
      </c>
      <c r="I298" s="3">
        <v>296</v>
      </c>
      <c r="J298" s="12" t="e">
        <f t="shared" si="41"/>
        <v>#N/A</v>
      </c>
      <c r="K298" t="e">
        <f t="shared" si="43"/>
        <v>#N/A</v>
      </c>
      <c r="L298" t="e">
        <f t="shared" si="45"/>
        <v>#N/A</v>
      </c>
      <c r="M298" t="e">
        <f t="shared" si="44"/>
        <v>#N/A</v>
      </c>
      <c r="N298" t="e">
        <f t="shared" si="46"/>
        <v>#N/A</v>
      </c>
      <c r="O298" t="e">
        <f>+(K298-K$3)/SUM(L$4:L298)</f>
        <v>#N/A</v>
      </c>
      <c r="P298" s="17" t="e">
        <f t="shared" si="48"/>
        <v>#N/A</v>
      </c>
      <c r="Q298" s="20">
        <f>+Indtastning!J300</f>
        <v>0</v>
      </c>
    </row>
    <row r="299" spans="1:17" x14ac:dyDescent="0.2">
      <c r="A299" s="3">
        <f t="shared" si="47"/>
        <v>23</v>
      </c>
      <c r="B299" s="4" t="e">
        <f>+IF(AND(Indtastning!$F301&lt;&gt;"p",Indtastning!$D301&gt;0),Indtastning!A301,NA())</f>
        <v>#N/A</v>
      </c>
      <c r="C299">
        <f>+IF(AND(Indtastning!$F301&lt;&gt;"p",Indtastning!$D301&gt;0),Indtastning!B301,0)</f>
        <v>0</v>
      </c>
      <c r="D299" t="e">
        <f>+IF(Indtastning!$D301&gt;0,Indtastning!C301,NA())</f>
        <v>#N/A</v>
      </c>
      <c r="E299" t="e">
        <f>+IF(Indtastning!$D301&gt;0,Indtastning!D301,NA())</f>
        <v>#N/A</v>
      </c>
      <c r="F299">
        <f>+IF(Indtastning!F301="p",F298+E299,IF(Indtastning!E301&lt;&gt;"Fill Up",F298,0))</f>
        <v>0</v>
      </c>
      <c r="G299" s="8" t="e">
        <f t="shared" si="40"/>
        <v>#N/A</v>
      </c>
      <c r="H299" t="e">
        <f t="shared" si="42"/>
        <v>#N/A</v>
      </c>
      <c r="I299" s="3">
        <v>297</v>
      </c>
      <c r="J299" s="12" t="e">
        <f t="shared" si="41"/>
        <v>#N/A</v>
      </c>
      <c r="K299" t="e">
        <f t="shared" si="43"/>
        <v>#N/A</v>
      </c>
      <c r="L299" t="e">
        <f t="shared" si="45"/>
        <v>#N/A</v>
      </c>
      <c r="M299" t="e">
        <f t="shared" si="44"/>
        <v>#N/A</v>
      </c>
      <c r="N299" t="e">
        <f t="shared" si="46"/>
        <v>#N/A</v>
      </c>
      <c r="O299" t="e">
        <f>+(K299-K$3)/SUM(L$4:L299)</f>
        <v>#N/A</v>
      </c>
      <c r="P299" s="17" t="e">
        <f t="shared" si="48"/>
        <v>#N/A</v>
      </c>
      <c r="Q299" s="20">
        <f>+Indtastning!J301</f>
        <v>0</v>
      </c>
    </row>
    <row r="300" spans="1:17" x14ac:dyDescent="0.2">
      <c r="A300" s="3">
        <f t="shared" si="47"/>
        <v>23</v>
      </c>
      <c r="B300" s="4" t="e">
        <f>+IF(AND(Indtastning!$F302&lt;&gt;"p",Indtastning!$D302&gt;0),Indtastning!A302,NA())</f>
        <v>#N/A</v>
      </c>
      <c r="C300">
        <f>+IF(AND(Indtastning!$F302&lt;&gt;"p",Indtastning!$D302&gt;0),Indtastning!B302,0)</f>
        <v>0</v>
      </c>
      <c r="D300" t="e">
        <f>+IF(Indtastning!$D302&gt;0,Indtastning!C302,NA())</f>
        <v>#N/A</v>
      </c>
      <c r="E300" t="e">
        <f>+IF(Indtastning!$D302&gt;0,Indtastning!D302,NA())</f>
        <v>#N/A</v>
      </c>
      <c r="F300">
        <f>+IF(Indtastning!F302="p",F299+E300,IF(Indtastning!E302&lt;&gt;"Fill Up",F299,0))</f>
        <v>0</v>
      </c>
      <c r="G300" s="8" t="e">
        <f t="shared" si="40"/>
        <v>#N/A</v>
      </c>
      <c r="H300" t="e">
        <f t="shared" si="42"/>
        <v>#N/A</v>
      </c>
      <c r="I300" s="3">
        <v>298</v>
      </c>
      <c r="J300" s="12" t="e">
        <f t="shared" si="41"/>
        <v>#N/A</v>
      </c>
      <c r="K300" t="e">
        <f t="shared" si="43"/>
        <v>#N/A</v>
      </c>
      <c r="L300" t="e">
        <f t="shared" si="45"/>
        <v>#N/A</v>
      </c>
      <c r="M300" t="e">
        <f t="shared" si="44"/>
        <v>#N/A</v>
      </c>
      <c r="N300" t="e">
        <f t="shared" si="46"/>
        <v>#N/A</v>
      </c>
      <c r="O300" t="e">
        <f>+(K300-K$3)/SUM(L$4:L300)</f>
        <v>#N/A</v>
      </c>
      <c r="P300" s="17" t="e">
        <f t="shared" si="48"/>
        <v>#N/A</v>
      </c>
      <c r="Q300" s="20">
        <f>+Indtastning!J302</f>
        <v>0</v>
      </c>
    </row>
    <row r="301" spans="1:17" x14ac:dyDescent="0.2">
      <c r="A301" s="3">
        <f t="shared" si="47"/>
        <v>23</v>
      </c>
      <c r="B301" s="4" t="e">
        <f>+IF(AND(Indtastning!$F303&lt;&gt;"p",Indtastning!$D303&gt;0),Indtastning!A303,NA())</f>
        <v>#N/A</v>
      </c>
      <c r="C301">
        <f>+IF(AND(Indtastning!$F303&lt;&gt;"p",Indtastning!$D303&gt;0),Indtastning!B303,0)</f>
        <v>0</v>
      </c>
      <c r="D301" t="e">
        <f>+IF(Indtastning!$D303&gt;0,Indtastning!C303,NA())</f>
        <v>#N/A</v>
      </c>
      <c r="E301" t="e">
        <f>+IF(Indtastning!$D303&gt;0,Indtastning!D303,NA())</f>
        <v>#N/A</v>
      </c>
      <c r="F301">
        <f>+IF(Indtastning!F303="p",F300+E301,IF(Indtastning!E303&lt;&gt;"Fill Up",F300,0))</f>
        <v>0</v>
      </c>
      <c r="G301" s="8" t="e">
        <f t="shared" si="40"/>
        <v>#N/A</v>
      </c>
      <c r="H301" t="e">
        <f t="shared" si="42"/>
        <v>#N/A</v>
      </c>
      <c r="I301" s="3">
        <v>299</v>
      </c>
      <c r="J301" s="12" t="e">
        <f t="shared" si="41"/>
        <v>#N/A</v>
      </c>
      <c r="K301" t="e">
        <f t="shared" si="43"/>
        <v>#N/A</v>
      </c>
      <c r="L301" t="e">
        <f t="shared" si="45"/>
        <v>#N/A</v>
      </c>
      <c r="M301" t="e">
        <f t="shared" si="44"/>
        <v>#N/A</v>
      </c>
      <c r="N301" t="e">
        <f t="shared" si="46"/>
        <v>#N/A</v>
      </c>
      <c r="O301" t="e">
        <f>+(K301-K$3)/SUM(L$4:L301)</f>
        <v>#N/A</v>
      </c>
      <c r="P301" s="17" t="e">
        <f t="shared" si="48"/>
        <v>#N/A</v>
      </c>
      <c r="Q301" s="20">
        <f>+Indtastning!J303</f>
        <v>0</v>
      </c>
    </row>
    <row r="302" spans="1:17" x14ac:dyDescent="0.2">
      <c r="A302" s="3">
        <f t="shared" si="47"/>
        <v>23</v>
      </c>
      <c r="B302" s="4" t="e">
        <f>+IF(AND(Indtastning!$F304&lt;&gt;"p",Indtastning!$D304&gt;0),Indtastning!A304,NA())</f>
        <v>#N/A</v>
      </c>
      <c r="C302">
        <f>+IF(AND(Indtastning!$F304&lt;&gt;"p",Indtastning!$D304&gt;0),Indtastning!B304,0)</f>
        <v>0</v>
      </c>
      <c r="D302" t="e">
        <f>+IF(Indtastning!$D304&gt;0,Indtastning!C304,NA())</f>
        <v>#N/A</v>
      </c>
      <c r="E302" t="e">
        <f>+IF(Indtastning!$D304&gt;0,Indtastning!D304,NA())</f>
        <v>#N/A</v>
      </c>
      <c r="F302">
        <f>+IF(Indtastning!F304="p",F301+E302,IF(Indtastning!E304&lt;&gt;"Fill Up",F301,0))</f>
        <v>0</v>
      </c>
      <c r="G302" s="8" t="e">
        <f t="shared" si="40"/>
        <v>#N/A</v>
      </c>
      <c r="H302" t="e">
        <f t="shared" si="42"/>
        <v>#N/A</v>
      </c>
      <c r="I302" s="3">
        <v>300</v>
      </c>
      <c r="J302" s="12" t="e">
        <f t="shared" si="41"/>
        <v>#N/A</v>
      </c>
      <c r="K302" t="e">
        <f t="shared" si="43"/>
        <v>#N/A</v>
      </c>
      <c r="L302" t="e">
        <f t="shared" si="45"/>
        <v>#N/A</v>
      </c>
      <c r="M302" t="e">
        <f t="shared" si="44"/>
        <v>#N/A</v>
      </c>
      <c r="N302" t="e">
        <f t="shared" si="46"/>
        <v>#N/A</v>
      </c>
      <c r="O302" t="e">
        <f>+(K302-K$3)/SUM(L$4:L302)</f>
        <v>#N/A</v>
      </c>
      <c r="P302" s="17" t="e">
        <f t="shared" si="48"/>
        <v>#N/A</v>
      </c>
      <c r="Q302" s="20">
        <f>+Indtastning!J304</f>
        <v>0</v>
      </c>
    </row>
    <row r="303" spans="1:17" x14ac:dyDescent="0.2">
      <c r="A303" s="3">
        <f t="shared" si="47"/>
        <v>23</v>
      </c>
      <c r="B303" s="4" t="e">
        <f>+IF(AND(Indtastning!$F305&lt;&gt;"p",Indtastning!$D305&gt;0),Indtastning!A305,NA())</f>
        <v>#N/A</v>
      </c>
      <c r="C303">
        <f>+IF(AND(Indtastning!$F305&lt;&gt;"p",Indtastning!$D305&gt;0),Indtastning!B305,0)</f>
        <v>0</v>
      </c>
      <c r="D303" t="e">
        <f>+IF(Indtastning!$D305&gt;0,Indtastning!C305,NA())</f>
        <v>#N/A</v>
      </c>
      <c r="E303" t="e">
        <f>+IF(Indtastning!$D305&gt;0,Indtastning!D305,NA())</f>
        <v>#N/A</v>
      </c>
      <c r="F303">
        <f>+IF(Indtastning!F305="p",F302+E303,IF(Indtastning!E305&lt;&gt;"Fill Up",F302,0))</f>
        <v>0</v>
      </c>
      <c r="G303" s="8" t="e">
        <f t="shared" si="40"/>
        <v>#N/A</v>
      </c>
      <c r="H303" t="e">
        <f t="shared" si="42"/>
        <v>#N/A</v>
      </c>
      <c r="I303" s="3">
        <v>301</v>
      </c>
      <c r="J303" s="12" t="e">
        <f t="shared" si="41"/>
        <v>#N/A</v>
      </c>
      <c r="K303" t="e">
        <f t="shared" si="43"/>
        <v>#N/A</v>
      </c>
      <c r="L303" t="e">
        <f t="shared" si="45"/>
        <v>#N/A</v>
      </c>
      <c r="M303" t="e">
        <f t="shared" si="44"/>
        <v>#N/A</v>
      </c>
      <c r="N303" t="e">
        <f t="shared" si="46"/>
        <v>#N/A</v>
      </c>
      <c r="O303" t="e">
        <f>+(K303-K$3)/SUM(L$4:L303)</f>
        <v>#N/A</v>
      </c>
      <c r="P303" s="17" t="e">
        <f t="shared" si="48"/>
        <v>#N/A</v>
      </c>
      <c r="Q303" s="20">
        <f>+Indtastning!J305</f>
        <v>0</v>
      </c>
    </row>
    <row r="304" spans="1:17" x14ac:dyDescent="0.2">
      <c r="A304" s="3">
        <f t="shared" si="47"/>
        <v>23</v>
      </c>
      <c r="B304" s="4" t="e">
        <f>+IF(AND(Indtastning!$F307&lt;&gt;"p",Indtastning!$D307&gt;0),Indtastning!A307,NA())</f>
        <v>#N/A</v>
      </c>
      <c r="C304">
        <f>+IF(AND(Indtastning!$F307&lt;&gt;"p",Indtastning!$D307&gt;0),Indtastning!B307,0)</f>
        <v>0</v>
      </c>
      <c r="D304" t="e">
        <f>+IF(Indtastning!$D307&gt;0,Indtastning!C307,NA())</f>
        <v>#N/A</v>
      </c>
      <c r="E304" t="e">
        <f>+IF(Indtastning!$D307&gt;0,Indtastning!D307,NA())</f>
        <v>#N/A</v>
      </c>
      <c r="F304">
        <f>+IF(Indtastning!F307="p",F303+E304,IF(Indtastning!E307&lt;&gt;"Fill Up",F303,0))</f>
        <v>0</v>
      </c>
      <c r="G304" s="8" t="e">
        <f t="shared" si="40"/>
        <v>#N/A</v>
      </c>
      <c r="H304" t="e">
        <f t="shared" si="42"/>
        <v>#N/A</v>
      </c>
      <c r="I304" s="3">
        <v>302</v>
      </c>
      <c r="J304" s="12" t="e">
        <f t="shared" si="41"/>
        <v>#N/A</v>
      </c>
      <c r="K304" t="e">
        <f t="shared" si="43"/>
        <v>#N/A</v>
      </c>
      <c r="L304" t="e">
        <f t="shared" si="45"/>
        <v>#N/A</v>
      </c>
      <c r="M304" t="e">
        <f t="shared" si="44"/>
        <v>#N/A</v>
      </c>
      <c r="N304" t="e">
        <f t="shared" si="46"/>
        <v>#N/A</v>
      </c>
      <c r="O304" t="e">
        <f>+(K304-K$3)/SUM(L$4:L304)</f>
        <v>#N/A</v>
      </c>
      <c r="P304" s="17" t="e">
        <f t="shared" si="48"/>
        <v>#N/A</v>
      </c>
      <c r="Q304" s="20">
        <f>+Indtastning!J306</f>
        <v>0</v>
      </c>
    </row>
    <row r="305" spans="1:17" x14ac:dyDescent="0.2">
      <c r="A305" s="3">
        <f t="shared" si="47"/>
        <v>23</v>
      </c>
      <c r="B305" s="4" t="e">
        <f>+IF(AND(Indtastning!$F308&lt;&gt;"p",Indtastning!$D308&gt;0),Indtastning!A308,NA())</f>
        <v>#N/A</v>
      </c>
      <c r="C305">
        <f>+IF(AND(Indtastning!$F308&lt;&gt;"p",Indtastning!$D308&gt;0),Indtastning!B308,0)</f>
        <v>0</v>
      </c>
      <c r="D305" t="e">
        <f>+IF(Indtastning!$D308&gt;0,Indtastning!C308,NA())</f>
        <v>#N/A</v>
      </c>
      <c r="E305" t="e">
        <f>+IF(Indtastning!$D308&gt;0,Indtastning!D308,NA())</f>
        <v>#N/A</v>
      </c>
      <c r="F305">
        <f>+IF(Indtastning!F308="p",F304+E305,IF(Indtastning!E308&lt;&gt;"Fill Up",F304,0))</f>
        <v>0</v>
      </c>
      <c r="G305" s="8" t="e">
        <f t="shared" si="40"/>
        <v>#N/A</v>
      </c>
      <c r="H305" t="e">
        <f t="shared" si="42"/>
        <v>#N/A</v>
      </c>
      <c r="I305" s="3">
        <v>303</v>
      </c>
      <c r="J305" s="12" t="e">
        <f t="shared" si="41"/>
        <v>#N/A</v>
      </c>
      <c r="K305" t="e">
        <f t="shared" si="43"/>
        <v>#N/A</v>
      </c>
      <c r="L305" t="e">
        <f t="shared" si="45"/>
        <v>#N/A</v>
      </c>
      <c r="M305" t="e">
        <f t="shared" si="44"/>
        <v>#N/A</v>
      </c>
      <c r="N305" t="e">
        <f t="shared" si="46"/>
        <v>#N/A</v>
      </c>
      <c r="O305" t="e">
        <f>+(K305-K$3)/SUM(L$4:L305)</f>
        <v>#N/A</v>
      </c>
      <c r="P305" s="17" t="e">
        <f t="shared" si="48"/>
        <v>#N/A</v>
      </c>
      <c r="Q305" s="20">
        <f>+Indtastning!J307</f>
        <v>0</v>
      </c>
    </row>
    <row r="306" spans="1:17" x14ac:dyDescent="0.2">
      <c r="A306" s="3">
        <f t="shared" si="47"/>
        <v>23</v>
      </c>
      <c r="B306" s="4" t="e">
        <f>+IF(AND(Indtastning!$F309&lt;&gt;"p",Indtastning!$D309&gt;0),Indtastning!A309,NA())</f>
        <v>#N/A</v>
      </c>
      <c r="C306">
        <f>+IF(AND(Indtastning!$F309&lt;&gt;"p",Indtastning!$D309&gt;0),Indtastning!B309,0)</f>
        <v>0</v>
      </c>
      <c r="D306" t="e">
        <f>+IF(Indtastning!$D309&gt;0,Indtastning!C309,NA())</f>
        <v>#N/A</v>
      </c>
      <c r="E306" t="e">
        <f>+IF(Indtastning!$D309&gt;0,Indtastning!D309,NA())</f>
        <v>#N/A</v>
      </c>
      <c r="F306">
        <f>+IF(Indtastning!F309="p",F305+E306,IF(Indtastning!E309&lt;&gt;"Fill Up",F305,0))</f>
        <v>0</v>
      </c>
      <c r="G306" s="8" t="e">
        <f t="shared" si="40"/>
        <v>#N/A</v>
      </c>
      <c r="H306" t="e">
        <f t="shared" si="42"/>
        <v>#N/A</v>
      </c>
      <c r="I306" s="3">
        <v>304</v>
      </c>
      <c r="J306" s="12" t="e">
        <f t="shared" si="41"/>
        <v>#N/A</v>
      </c>
      <c r="K306" t="e">
        <f t="shared" si="43"/>
        <v>#N/A</v>
      </c>
      <c r="L306" t="e">
        <f t="shared" si="45"/>
        <v>#N/A</v>
      </c>
      <c r="M306" t="e">
        <f t="shared" si="44"/>
        <v>#N/A</v>
      </c>
      <c r="N306" t="e">
        <f t="shared" si="46"/>
        <v>#N/A</v>
      </c>
      <c r="O306" t="e">
        <f>+(K306-K$3)/SUM(L$4:L306)</f>
        <v>#N/A</v>
      </c>
      <c r="P306" s="17" t="e">
        <f t="shared" si="48"/>
        <v>#N/A</v>
      </c>
      <c r="Q306" s="20">
        <f>+Indtastning!J308</f>
        <v>0</v>
      </c>
    </row>
    <row r="307" spans="1:17" x14ac:dyDescent="0.2">
      <c r="A307" s="3">
        <f t="shared" si="47"/>
        <v>23</v>
      </c>
      <c r="B307" s="4" t="e">
        <f>+IF(AND(Indtastning!$F310&lt;&gt;"p",Indtastning!$D310&gt;0),Indtastning!A310,NA())</f>
        <v>#N/A</v>
      </c>
      <c r="C307">
        <f>+IF(AND(Indtastning!$F310&lt;&gt;"p",Indtastning!$D310&gt;0),Indtastning!B310,0)</f>
        <v>0</v>
      </c>
      <c r="D307" t="e">
        <f>+IF(Indtastning!$D310&gt;0,Indtastning!C310,NA())</f>
        <v>#N/A</v>
      </c>
      <c r="E307" t="e">
        <f>+IF(Indtastning!$D310&gt;0,Indtastning!D310,NA())</f>
        <v>#N/A</v>
      </c>
      <c r="F307">
        <f>+IF(Indtastning!F310="p",F306+E307,IF(Indtastning!E310&lt;&gt;"Fill Up",F306,0))</f>
        <v>0</v>
      </c>
      <c r="G307" s="8" t="e">
        <f t="shared" si="40"/>
        <v>#N/A</v>
      </c>
      <c r="H307" t="e">
        <f t="shared" si="42"/>
        <v>#N/A</v>
      </c>
      <c r="I307" s="3">
        <v>305</v>
      </c>
      <c r="J307" s="12" t="e">
        <f t="shared" si="41"/>
        <v>#N/A</v>
      </c>
      <c r="K307" t="e">
        <f t="shared" si="43"/>
        <v>#N/A</v>
      </c>
      <c r="L307" t="e">
        <f t="shared" si="45"/>
        <v>#N/A</v>
      </c>
      <c r="M307" t="e">
        <f t="shared" si="44"/>
        <v>#N/A</v>
      </c>
      <c r="N307" t="e">
        <f t="shared" si="46"/>
        <v>#N/A</v>
      </c>
      <c r="O307" t="e">
        <f>+(K307-K$3)/SUM(L$4:L307)</f>
        <v>#N/A</v>
      </c>
      <c r="P307" s="17" t="e">
        <f t="shared" si="48"/>
        <v>#N/A</v>
      </c>
      <c r="Q307" s="20">
        <f>+Indtastning!J309</f>
        <v>0</v>
      </c>
    </row>
    <row r="308" spans="1:17" x14ac:dyDescent="0.2">
      <c r="A308" s="3">
        <f t="shared" si="47"/>
        <v>23</v>
      </c>
      <c r="B308" s="4" t="e">
        <f>+IF(AND(Indtastning!$F311&lt;&gt;"p",Indtastning!$D311&gt;0),Indtastning!A311,NA())</f>
        <v>#N/A</v>
      </c>
      <c r="C308">
        <f>+IF(AND(Indtastning!$F311&lt;&gt;"p",Indtastning!$D311&gt;0),Indtastning!B311,0)</f>
        <v>0</v>
      </c>
      <c r="D308" t="e">
        <f>+IF(Indtastning!$D311&gt;0,Indtastning!C311,NA())</f>
        <v>#N/A</v>
      </c>
      <c r="E308" t="e">
        <f>+IF(Indtastning!$D311&gt;0,Indtastning!D311,NA())</f>
        <v>#N/A</v>
      </c>
      <c r="F308">
        <f>+IF(Indtastning!F311="p",F307+E308,IF(Indtastning!E311&lt;&gt;"Fill Up",F307,0))</f>
        <v>0</v>
      </c>
      <c r="G308" s="8" t="e">
        <f t="shared" si="40"/>
        <v>#N/A</v>
      </c>
      <c r="H308" t="e">
        <f t="shared" si="42"/>
        <v>#N/A</v>
      </c>
      <c r="I308" s="3">
        <v>306</v>
      </c>
      <c r="J308" s="12" t="e">
        <f t="shared" si="41"/>
        <v>#N/A</v>
      </c>
      <c r="K308" t="e">
        <f t="shared" si="43"/>
        <v>#N/A</v>
      </c>
      <c r="L308" t="e">
        <f t="shared" si="45"/>
        <v>#N/A</v>
      </c>
      <c r="M308" t="e">
        <f t="shared" si="44"/>
        <v>#N/A</v>
      </c>
      <c r="N308" t="e">
        <f t="shared" si="46"/>
        <v>#N/A</v>
      </c>
      <c r="O308" t="e">
        <f>+(K308-K$3)/SUM(L$4:L308)</f>
        <v>#N/A</v>
      </c>
      <c r="P308" s="17" t="e">
        <f t="shared" si="48"/>
        <v>#N/A</v>
      </c>
      <c r="Q308" s="20">
        <f>+Indtastning!J310</f>
        <v>0</v>
      </c>
    </row>
    <row r="309" spans="1:17" x14ac:dyDescent="0.2">
      <c r="A309" s="3">
        <f t="shared" si="47"/>
        <v>23</v>
      </c>
      <c r="B309" s="4" t="e">
        <f>+IF(AND(Indtastning!$F312&lt;&gt;"p",Indtastning!$D312&gt;0),Indtastning!A312,NA())</f>
        <v>#N/A</v>
      </c>
      <c r="C309">
        <f>+IF(AND(Indtastning!$F312&lt;&gt;"p",Indtastning!$D312&gt;0),Indtastning!B312,0)</f>
        <v>0</v>
      </c>
      <c r="D309" t="e">
        <f>+IF(Indtastning!$D312&gt;0,Indtastning!C312,NA())</f>
        <v>#N/A</v>
      </c>
      <c r="E309" t="e">
        <f>+IF(Indtastning!$D312&gt;0,Indtastning!D312,NA())</f>
        <v>#N/A</v>
      </c>
      <c r="F309">
        <f>+IF(Indtastning!F312="p",F308+E309,IF(Indtastning!E312&lt;&gt;"Fill Up",F308,0))</f>
        <v>0</v>
      </c>
      <c r="G309" s="8" t="e">
        <f t="shared" si="40"/>
        <v>#N/A</v>
      </c>
      <c r="H309" t="e">
        <f t="shared" si="42"/>
        <v>#N/A</v>
      </c>
      <c r="I309" s="3">
        <v>307</v>
      </c>
      <c r="J309" s="12" t="e">
        <f t="shared" si="41"/>
        <v>#N/A</v>
      </c>
      <c r="K309" t="e">
        <f t="shared" si="43"/>
        <v>#N/A</v>
      </c>
      <c r="L309" t="e">
        <f t="shared" si="45"/>
        <v>#N/A</v>
      </c>
      <c r="M309" t="e">
        <f t="shared" si="44"/>
        <v>#N/A</v>
      </c>
      <c r="N309" t="e">
        <f t="shared" si="46"/>
        <v>#N/A</v>
      </c>
      <c r="O309" t="e">
        <f>+(K309-K$3)/SUM(L$4:L309)</f>
        <v>#N/A</v>
      </c>
      <c r="P309" s="17" t="e">
        <f t="shared" si="48"/>
        <v>#N/A</v>
      </c>
      <c r="Q309" s="20">
        <f>+Indtastning!J311</f>
        <v>0</v>
      </c>
    </row>
    <row r="310" spans="1:17" x14ac:dyDescent="0.2">
      <c r="A310" s="3">
        <f t="shared" si="47"/>
        <v>23</v>
      </c>
      <c r="B310" s="4" t="e">
        <f>+IF(AND(Indtastning!$F313&lt;&gt;"p",Indtastning!$D313&gt;0),Indtastning!A313,NA())</f>
        <v>#N/A</v>
      </c>
      <c r="C310">
        <f>+IF(AND(Indtastning!$F313&lt;&gt;"p",Indtastning!$D313&gt;0),Indtastning!B313,0)</f>
        <v>0</v>
      </c>
      <c r="D310" t="e">
        <f>+IF(Indtastning!$D313&gt;0,Indtastning!C313,NA())</f>
        <v>#N/A</v>
      </c>
      <c r="E310" t="e">
        <f>+IF(Indtastning!$D313&gt;0,Indtastning!D313,NA())</f>
        <v>#N/A</v>
      </c>
      <c r="F310">
        <f>+IF(Indtastning!F313="p",F309+E310,IF(Indtastning!E313&lt;&gt;"Fill Up",F309,0))</f>
        <v>0</v>
      </c>
      <c r="G310" s="8" t="e">
        <f t="shared" si="40"/>
        <v>#N/A</v>
      </c>
      <c r="H310" t="e">
        <f t="shared" si="42"/>
        <v>#N/A</v>
      </c>
      <c r="I310" s="3">
        <v>308</v>
      </c>
      <c r="J310" s="12" t="e">
        <f t="shared" si="41"/>
        <v>#N/A</v>
      </c>
      <c r="K310" t="e">
        <f t="shared" si="43"/>
        <v>#N/A</v>
      </c>
      <c r="L310" t="e">
        <f t="shared" si="45"/>
        <v>#N/A</v>
      </c>
      <c r="M310" t="e">
        <f t="shared" si="44"/>
        <v>#N/A</v>
      </c>
      <c r="N310" t="e">
        <f t="shared" si="46"/>
        <v>#N/A</v>
      </c>
      <c r="O310" t="e">
        <f>+(K310-K$3)/SUM(L$4:L310)</f>
        <v>#N/A</v>
      </c>
      <c r="P310" s="17" t="e">
        <f t="shared" si="48"/>
        <v>#N/A</v>
      </c>
      <c r="Q310" s="20">
        <f>+Indtastning!J312</f>
        <v>0</v>
      </c>
    </row>
    <row r="311" spans="1:17" x14ac:dyDescent="0.2">
      <c r="A311" s="3">
        <f t="shared" si="47"/>
        <v>23</v>
      </c>
      <c r="B311" s="4" t="e">
        <f>+IF(AND(Indtastning!$F314&lt;&gt;"p",Indtastning!$D314&gt;0),Indtastning!A314,NA())</f>
        <v>#N/A</v>
      </c>
      <c r="C311">
        <f>+IF(AND(Indtastning!$F314&lt;&gt;"p",Indtastning!$D314&gt;0),Indtastning!B314,0)</f>
        <v>0</v>
      </c>
      <c r="D311" t="e">
        <f>+IF(Indtastning!$D314&gt;0,Indtastning!C314,NA())</f>
        <v>#N/A</v>
      </c>
      <c r="E311" t="e">
        <f>+IF(Indtastning!$D314&gt;0,Indtastning!D314,NA())</f>
        <v>#N/A</v>
      </c>
      <c r="F311">
        <f>+IF(Indtastning!F314="p",F310+E311,IF(Indtastning!E314&lt;&gt;"Fill Up",F310,0))</f>
        <v>0</v>
      </c>
      <c r="G311" s="8" t="e">
        <f t="shared" si="40"/>
        <v>#N/A</v>
      </c>
      <c r="H311" t="e">
        <f t="shared" si="42"/>
        <v>#N/A</v>
      </c>
      <c r="I311" s="3">
        <v>309</v>
      </c>
      <c r="J311" s="12" t="e">
        <f t="shared" si="41"/>
        <v>#N/A</v>
      </c>
      <c r="K311" t="e">
        <f t="shared" si="43"/>
        <v>#N/A</v>
      </c>
      <c r="L311" t="e">
        <f t="shared" si="45"/>
        <v>#N/A</v>
      </c>
      <c r="M311" t="e">
        <f t="shared" si="44"/>
        <v>#N/A</v>
      </c>
      <c r="N311" t="e">
        <f t="shared" si="46"/>
        <v>#N/A</v>
      </c>
      <c r="O311" t="e">
        <f>+(K311-K$3)/SUM(L$4:L311)</f>
        <v>#N/A</v>
      </c>
      <c r="P311" s="17" t="e">
        <f t="shared" si="48"/>
        <v>#N/A</v>
      </c>
      <c r="Q311" s="20">
        <f>+Indtastning!J313</f>
        <v>0</v>
      </c>
    </row>
    <row r="312" spans="1:17" x14ac:dyDescent="0.2">
      <c r="A312" s="3">
        <f t="shared" si="47"/>
        <v>23</v>
      </c>
      <c r="B312" s="4" t="e">
        <f>+IF(AND(Indtastning!$F315&lt;&gt;"p",Indtastning!$D315&gt;0),Indtastning!A315,NA())</f>
        <v>#N/A</v>
      </c>
      <c r="C312">
        <f>+IF(AND(Indtastning!$F315&lt;&gt;"p",Indtastning!$D315&gt;0),Indtastning!B315,0)</f>
        <v>0</v>
      </c>
      <c r="D312" t="e">
        <f>+IF(Indtastning!$D315&gt;0,Indtastning!C315,NA())</f>
        <v>#N/A</v>
      </c>
      <c r="E312" t="e">
        <f>+IF(Indtastning!$D315&gt;0,Indtastning!D315,NA())</f>
        <v>#N/A</v>
      </c>
      <c r="F312">
        <f>+IF(Indtastning!F315="p",F311+E312,IF(Indtastning!E315&lt;&gt;"Fill Up",F311,0))</f>
        <v>0</v>
      </c>
      <c r="G312" s="8" t="e">
        <f t="shared" si="40"/>
        <v>#N/A</v>
      </c>
      <c r="H312" t="e">
        <f t="shared" si="42"/>
        <v>#N/A</v>
      </c>
      <c r="I312" s="3">
        <v>310</v>
      </c>
      <c r="J312" s="12" t="e">
        <f t="shared" si="41"/>
        <v>#N/A</v>
      </c>
      <c r="K312" t="e">
        <f t="shared" si="43"/>
        <v>#N/A</v>
      </c>
      <c r="L312" t="e">
        <f t="shared" si="45"/>
        <v>#N/A</v>
      </c>
      <c r="M312" t="e">
        <f t="shared" si="44"/>
        <v>#N/A</v>
      </c>
      <c r="N312" t="e">
        <f t="shared" si="46"/>
        <v>#N/A</v>
      </c>
      <c r="O312" t="e">
        <f>+(K312-K$3)/SUM(L$4:L312)</f>
        <v>#N/A</v>
      </c>
      <c r="P312" s="17" t="e">
        <f t="shared" si="48"/>
        <v>#N/A</v>
      </c>
      <c r="Q312" s="20">
        <f>+Indtastning!J314</f>
        <v>0</v>
      </c>
    </row>
    <row r="313" spans="1:17" x14ac:dyDescent="0.2">
      <c r="A313" s="3">
        <f t="shared" si="47"/>
        <v>23</v>
      </c>
      <c r="B313" s="4" t="e">
        <f>+IF(AND(Indtastning!$F316&lt;&gt;"p",Indtastning!$D316&gt;0),Indtastning!A316,NA())</f>
        <v>#N/A</v>
      </c>
      <c r="C313">
        <f>+IF(AND(Indtastning!$F316&lt;&gt;"p",Indtastning!$D316&gt;0),Indtastning!B316,0)</f>
        <v>0</v>
      </c>
      <c r="D313" t="e">
        <f>+IF(Indtastning!$D316&gt;0,Indtastning!C316,NA())</f>
        <v>#N/A</v>
      </c>
      <c r="E313" t="e">
        <f>+IF(Indtastning!$D316&gt;0,Indtastning!D316,NA())</f>
        <v>#N/A</v>
      </c>
      <c r="F313">
        <f>+IF(Indtastning!F316="p",F312+E313,IF(Indtastning!E316&lt;&gt;"Fill Up",F312,0))</f>
        <v>0</v>
      </c>
      <c r="G313" s="8" t="e">
        <f t="shared" si="40"/>
        <v>#N/A</v>
      </c>
      <c r="H313" t="e">
        <f t="shared" si="42"/>
        <v>#N/A</v>
      </c>
      <c r="I313" s="3">
        <v>311</v>
      </c>
      <c r="J313" s="12" t="e">
        <f t="shared" si="41"/>
        <v>#N/A</v>
      </c>
      <c r="K313" t="e">
        <f t="shared" si="43"/>
        <v>#N/A</v>
      </c>
      <c r="L313" t="e">
        <f t="shared" si="45"/>
        <v>#N/A</v>
      </c>
      <c r="M313" t="e">
        <f t="shared" si="44"/>
        <v>#N/A</v>
      </c>
      <c r="N313" t="e">
        <f t="shared" si="46"/>
        <v>#N/A</v>
      </c>
      <c r="O313" t="e">
        <f>+(K313-K$3)/SUM(L$4:L313)</f>
        <v>#N/A</v>
      </c>
      <c r="P313" s="17" t="e">
        <f t="shared" si="48"/>
        <v>#N/A</v>
      </c>
      <c r="Q313" s="20">
        <f>+Indtastning!J315</f>
        <v>0</v>
      </c>
    </row>
    <row r="314" spans="1:17" x14ac:dyDescent="0.2">
      <c r="A314" s="3">
        <f t="shared" si="47"/>
        <v>23</v>
      </c>
      <c r="B314" s="4" t="e">
        <f>+IF(AND(Indtastning!$F317&lt;&gt;"p",Indtastning!$D317&gt;0),Indtastning!A317,NA())</f>
        <v>#N/A</v>
      </c>
      <c r="C314">
        <f>+IF(AND(Indtastning!$F317&lt;&gt;"p",Indtastning!$D317&gt;0),Indtastning!B317,0)</f>
        <v>0</v>
      </c>
      <c r="D314" t="e">
        <f>+IF(Indtastning!$D317&gt;0,Indtastning!C317,NA())</f>
        <v>#N/A</v>
      </c>
      <c r="E314" t="e">
        <f>+IF(Indtastning!$D317&gt;0,Indtastning!D317,NA())</f>
        <v>#N/A</v>
      </c>
      <c r="F314">
        <f>+IF(Indtastning!F317="p",F313+E314,IF(Indtastning!E317&lt;&gt;"Fill Up",F313,0))</f>
        <v>0</v>
      </c>
      <c r="G314" s="8" t="e">
        <f t="shared" si="40"/>
        <v>#N/A</v>
      </c>
      <c r="H314" t="e">
        <f t="shared" si="42"/>
        <v>#N/A</v>
      </c>
      <c r="I314" s="3">
        <v>312</v>
      </c>
      <c r="J314" s="12" t="e">
        <f t="shared" si="41"/>
        <v>#N/A</v>
      </c>
      <c r="K314" t="e">
        <f t="shared" si="43"/>
        <v>#N/A</v>
      </c>
      <c r="L314" t="e">
        <f t="shared" si="45"/>
        <v>#N/A</v>
      </c>
      <c r="M314" t="e">
        <f t="shared" si="44"/>
        <v>#N/A</v>
      </c>
      <c r="N314" t="e">
        <f t="shared" si="46"/>
        <v>#N/A</v>
      </c>
      <c r="O314" t="e">
        <f>+(K314-K$3)/SUM(L$4:L314)</f>
        <v>#N/A</v>
      </c>
      <c r="P314" s="17" t="e">
        <f t="shared" si="48"/>
        <v>#N/A</v>
      </c>
      <c r="Q314" s="20">
        <f>+Indtastning!J316</f>
        <v>0</v>
      </c>
    </row>
    <row r="315" spans="1:17" x14ac:dyDescent="0.2">
      <c r="A315" s="3">
        <f t="shared" si="47"/>
        <v>23</v>
      </c>
      <c r="B315" s="4" t="e">
        <f>+IF(AND(Indtastning!$F318&lt;&gt;"p",Indtastning!$D318&gt;0),Indtastning!A318,NA())</f>
        <v>#N/A</v>
      </c>
      <c r="C315">
        <f>+IF(AND(Indtastning!$F318&lt;&gt;"p",Indtastning!$D318&gt;0),Indtastning!B318,0)</f>
        <v>0</v>
      </c>
      <c r="D315" t="e">
        <f>+IF(Indtastning!$D318&gt;0,Indtastning!C318,NA())</f>
        <v>#N/A</v>
      </c>
      <c r="E315" t="e">
        <f>+IF(Indtastning!$D318&gt;0,Indtastning!D318,NA())</f>
        <v>#N/A</v>
      </c>
      <c r="F315">
        <f>+IF(Indtastning!F318="p",F314+E315,IF(Indtastning!E318&lt;&gt;"Fill Up",F314,0))</f>
        <v>0</v>
      </c>
      <c r="G315" s="8" t="e">
        <f t="shared" si="40"/>
        <v>#N/A</v>
      </c>
      <c r="H315" t="e">
        <f t="shared" si="42"/>
        <v>#N/A</v>
      </c>
      <c r="I315" s="3">
        <v>313</v>
      </c>
      <c r="J315" s="12" t="e">
        <f t="shared" si="41"/>
        <v>#N/A</v>
      </c>
      <c r="K315" t="e">
        <f t="shared" si="43"/>
        <v>#N/A</v>
      </c>
      <c r="L315" t="e">
        <f t="shared" si="45"/>
        <v>#N/A</v>
      </c>
      <c r="M315" t="e">
        <f t="shared" si="44"/>
        <v>#N/A</v>
      </c>
      <c r="N315" t="e">
        <f t="shared" si="46"/>
        <v>#N/A</v>
      </c>
      <c r="O315" t="e">
        <f>+(K315-K$3)/SUM(L$4:L315)</f>
        <v>#N/A</v>
      </c>
      <c r="P315" s="17" t="e">
        <f t="shared" si="48"/>
        <v>#N/A</v>
      </c>
      <c r="Q315" s="20">
        <f>+Indtastning!J317</f>
        <v>0</v>
      </c>
    </row>
    <row r="316" spans="1:17" x14ac:dyDescent="0.2">
      <c r="A316" s="3">
        <f t="shared" si="47"/>
        <v>23</v>
      </c>
      <c r="B316" s="4" t="e">
        <f>+IF(AND(Indtastning!$F320&lt;&gt;"p",Indtastning!$D320&gt;0),Indtastning!A320,NA())</f>
        <v>#N/A</v>
      </c>
      <c r="C316">
        <f>+IF(AND(Indtastning!$F320&lt;&gt;"p",Indtastning!$D320&gt;0),Indtastning!B320,0)</f>
        <v>0</v>
      </c>
      <c r="D316" t="e">
        <f>+IF(Indtastning!$D320&gt;0,Indtastning!C320,NA())</f>
        <v>#N/A</v>
      </c>
      <c r="E316" t="e">
        <f>+IF(Indtastning!$D320&gt;0,Indtastning!D320,NA())</f>
        <v>#N/A</v>
      </c>
      <c r="F316">
        <f>+IF(Indtastning!F320="p",F315+E316,IF(Indtastning!E320&lt;&gt;"Fill Up",F315,0))</f>
        <v>0</v>
      </c>
      <c r="G316" s="8" t="e">
        <f t="shared" si="40"/>
        <v>#N/A</v>
      </c>
      <c r="H316" t="e">
        <f t="shared" si="42"/>
        <v>#N/A</v>
      </c>
      <c r="I316" s="3">
        <v>314</v>
      </c>
      <c r="J316" s="12" t="e">
        <f t="shared" si="41"/>
        <v>#N/A</v>
      </c>
      <c r="K316" t="e">
        <f t="shared" si="43"/>
        <v>#N/A</v>
      </c>
      <c r="L316" t="e">
        <f t="shared" si="45"/>
        <v>#N/A</v>
      </c>
      <c r="M316" t="e">
        <f t="shared" si="44"/>
        <v>#N/A</v>
      </c>
      <c r="N316" t="e">
        <f t="shared" si="46"/>
        <v>#N/A</v>
      </c>
      <c r="O316" t="e">
        <f>+(K316-K$3)/SUM(L$4:L316)</f>
        <v>#N/A</v>
      </c>
      <c r="P316" s="17" t="e">
        <f t="shared" si="48"/>
        <v>#N/A</v>
      </c>
      <c r="Q316" s="20">
        <f>+Indtastning!J318</f>
        <v>0</v>
      </c>
    </row>
    <row r="317" spans="1:17" x14ac:dyDescent="0.2">
      <c r="A317" s="3">
        <f t="shared" si="47"/>
        <v>23</v>
      </c>
      <c r="B317" s="4" t="e">
        <f>+IF(AND(Indtastning!$F321&lt;&gt;"p",Indtastning!$D321&gt;0),Indtastning!A321,NA())</f>
        <v>#N/A</v>
      </c>
      <c r="C317">
        <f>+IF(AND(Indtastning!$F321&lt;&gt;"p",Indtastning!$D321&gt;0),Indtastning!B321,0)</f>
        <v>0</v>
      </c>
      <c r="D317" t="e">
        <f>+IF(Indtastning!$D321&gt;0,Indtastning!C321,NA())</f>
        <v>#N/A</v>
      </c>
      <c r="E317" t="e">
        <f>+IF(Indtastning!$D321&gt;0,Indtastning!D321,NA())</f>
        <v>#N/A</v>
      </c>
      <c r="F317">
        <f>+IF(Indtastning!F321="p",F316+E317,IF(Indtastning!E321&lt;&gt;"Fill Up",F316,0))</f>
        <v>0</v>
      </c>
      <c r="G317" s="8" t="e">
        <f t="shared" si="40"/>
        <v>#N/A</v>
      </c>
      <c r="H317" t="e">
        <f t="shared" si="42"/>
        <v>#N/A</v>
      </c>
      <c r="I317" s="3">
        <v>315</v>
      </c>
      <c r="J317" s="12" t="e">
        <f t="shared" si="41"/>
        <v>#N/A</v>
      </c>
      <c r="K317" t="e">
        <f t="shared" si="43"/>
        <v>#N/A</v>
      </c>
      <c r="L317" t="e">
        <f t="shared" si="45"/>
        <v>#N/A</v>
      </c>
      <c r="M317" t="e">
        <f t="shared" si="44"/>
        <v>#N/A</v>
      </c>
      <c r="N317" t="e">
        <f t="shared" si="46"/>
        <v>#N/A</v>
      </c>
      <c r="O317" t="e">
        <f>+(K317-K$3)/SUM(L$4:L317)</f>
        <v>#N/A</v>
      </c>
      <c r="P317" s="17" t="e">
        <f t="shared" si="48"/>
        <v>#N/A</v>
      </c>
      <c r="Q317" s="20">
        <f>+Indtastning!J319</f>
        <v>0</v>
      </c>
    </row>
    <row r="318" spans="1:17" x14ac:dyDescent="0.2">
      <c r="A318" s="3">
        <f t="shared" si="47"/>
        <v>23</v>
      </c>
      <c r="B318" s="4" t="e">
        <f>+IF(AND(Indtastning!$F322&lt;&gt;"p",Indtastning!$D322&gt;0),Indtastning!A322,NA())</f>
        <v>#N/A</v>
      </c>
      <c r="C318">
        <f>+IF(AND(Indtastning!$F322&lt;&gt;"p",Indtastning!$D322&gt;0),Indtastning!B322,0)</f>
        <v>0</v>
      </c>
      <c r="D318" t="e">
        <f>+IF(Indtastning!$D322&gt;0,Indtastning!C322,NA())</f>
        <v>#N/A</v>
      </c>
      <c r="E318" t="e">
        <f>+IF(Indtastning!$D322&gt;0,Indtastning!D322,NA())</f>
        <v>#N/A</v>
      </c>
      <c r="F318">
        <f>+IF(Indtastning!F322="p",F317+E318,IF(Indtastning!E322&lt;&gt;"Fill Up",F317,0))</f>
        <v>0</v>
      </c>
      <c r="G318" s="8" t="e">
        <f t="shared" si="40"/>
        <v>#N/A</v>
      </c>
      <c r="H318" t="e">
        <f t="shared" si="42"/>
        <v>#N/A</v>
      </c>
      <c r="I318" s="3">
        <v>316</v>
      </c>
      <c r="J318" s="12" t="e">
        <f t="shared" si="41"/>
        <v>#N/A</v>
      </c>
      <c r="K318" t="e">
        <f t="shared" si="43"/>
        <v>#N/A</v>
      </c>
      <c r="L318" t="e">
        <f t="shared" si="45"/>
        <v>#N/A</v>
      </c>
      <c r="M318" t="e">
        <f t="shared" si="44"/>
        <v>#N/A</v>
      </c>
      <c r="N318" t="e">
        <f t="shared" si="46"/>
        <v>#N/A</v>
      </c>
      <c r="O318" t="e">
        <f>+(K318-K$3)/SUM(L$4:L318)</f>
        <v>#N/A</v>
      </c>
      <c r="P318" s="17" t="e">
        <f t="shared" si="48"/>
        <v>#N/A</v>
      </c>
      <c r="Q318" s="20">
        <f>+Indtastning!J320</f>
        <v>0</v>
      </c>
    </row>
    <row r="319" spans="1:17" x14ac:dyDescent="0.2">
      <c r="A319" s="3">
        <f t="shared" si="47"/>
        <v>23</v>
      </c>
      <c r="B319" s="4" t="e">
        <f>+IF(AND(Indtastning!$F323&lt;&gt;"p",Indtastning!$D323&gt;0),Indtastning!A323,NA())</f>
        <v>#N/A</v>
      </c>
      <c r="C319">
        <f>+IF(AND(Indtastning!$F323&lt;&gt;"p",Indtastning!$D323&gt;0),Indtastning!B323,0)</f>
        <v>0</v>
      </c>
      <c r="D319" t="e">
        <f>+IF(Indtastning!$D323&gt;0,Indtastning!C323,NA())</f>
        <v>#N/A</v>
      </c>
      <c r="E319" t="e">
        <f>+IF(Indtastning!$D323&gt;0,Indtastning!D323,NA())</f>
        <v>#N/A</v>
      </c>
      <c r="F319">
        <f>+IF(Indtastning!F323="p",F318+E319,IF(Indtastning!E323&lt;&gt;"Fill Up",F318,0))</f>
        <v>0</v>
      </c>
      <c r="G319" s="8" t="e">
        <f t="shared" si="40"/>
        <v>#N/A</v>
      </c>
      <c r="H319" t="e">
        <f t="shared" si="42"/>
        <v>#N/A</v>
      </c>
      <c r="I319" s="3">
        <v>317</v>
      </c>
      <c r="J319" s="12" t="e">
        <f t="shared" si="41"/>
        <v>#N/A</v>
      </c>
      <c r="K319" t="e">
        <f t="shared" si="43"/>
        <v>#N/A</v>
      </c>
      <c r="L319" t="e">
        <f t="shared" si="45"/>
        <v>#N/A</v>
      </c>
      <c r="M319" t="e">
        <f t="shared" si="44"/>
        <v>#N/A</v>
      </c>
      <c r="N319" t="e">
        <f t="shared" si="46"/>
        <v>#N/A</v>
      </c>
      <c r="O319" t="e">
        <f>+(K319-K$3)/SUM(L$4:L319)</f>
        <v>#N/A</v>
      </c>
      <c r="P319" s="17" t="e">
        <f t="shared" si="48"/>
        <v>#N/A</v>
      </c>
      <c r="Q319" s="20">
        <f>+Indtastning!J321</f>
        <v>0</v>
      </c>
    </row>
    <row r="320" spans="1:17" x14ac:dyDescent="0.2">
      <c r="A320" s="3">
        <f t="shared" si="47"/>
        <v>23</v>
      </c>
      <c r="B320" s="4" t="e">
        <f>+IF(AND(Indtastning!$F324&lt;&gt;"p",Indtastning!$D324&gt;0),Indtastning!A324,NA())</f>
        <v>#N/A</v>
      </c>
      <c r="C320">
        <f>+IF(AND(Indtastning!$F324&lt;&gt;"p",Indtastning!$D324&gt;0),Indtastning!B324,0)</f>
        <v>0</v>
      </c>
      <c r="D320" t="e">
        <f>+IF(Indtastning!$D324&gt;0,Indtastning!C324,NA())</f>
        <v>#N/A</v>
      </c>
      <c r="E320" t="e">
        <f>+IF(Indtastning!$D324&gt;0,Indtastning!D324,NA())</f>
        <v>#N/A</v>
      </c>
      <c r="F320">
        <f>+IF(Indtastning!F324="p",F319+E320,IF(Indtastning!E324&lt;&gt;"Fill Up",F319,0))</f>
        <v>0</v>
      </c>
      <c r="G320" s="8" t="e">
        <f t="shared" si="40"/>
        <v>#N/A</v>
      </c>
      <c r="H320" t="e">
        <f t="shared" si="42"/>
        <v>#N/A</v>
      </c>
      <c r="I320" s="3">
        <v>318</v>
      </c>
      <c r="J320" s="12" t="e">
        <f t="shared" si="41"/>
        <v>#N/A</v>
      </c>
      <c r="K320" t="e">
        <f t="shared" si="43"/>
        <v>#N/A</v>
      </c>
      <c r="L320" t="e">
        <f t="shared" si="45"/>
        <v>#N/A</v>
      </c>
      <c r="M320" t="e">
        <f t="shared" si="44"/>
        <v>#N/A</v>
      </c>
      <c r="N320" t="e">
        <f t="shared" si="46"/>
        <v>#N/A</v>
      </c>
      <c r="O320" t="e">
        <f>+(K320-K$3)/SUM(L$4:L320)</f>
        <v>#N/A</v>
      </c>
      <c r="P320" s="17" t="e">
        <f t="shared" si="48"/>
        <v>#N/A</v>
      </c>
      <c r="Q320" s="20">
        <f>+Indtastning!J322</f>
        <v>0</v>
      </c>
    </row>
    <row r="321" spans="1:17" x14ac:dyDescent="0.2">
      <c r="A321" s="3">
        <f t="shared" si="47"/>
        <v>23</v>
      </c>
      <c r="B321" s="4" t="e">
        <f>+IF(AND(Indtastning!$F325&lt;&gt;"p",Indtastning!$D325&gt;0),Indtastning!A325,NA())</f>
        <v>#N/A</v>
      </c>
      <c r="C321">
        <f>+IF(AND(Indtastning!$F325&lt;&gt;"p",Indtastning!$D325&gt;0),Indtastning!B325,0)</f>
        <v>0</v>
      </c>
      <c r="D321" t="e">
        <f>+IF(Indtastning!$D325&gt;0,Indtastning!C325,NA())</f>
        <v>#N/A</v>
      </c>
      <c r="E321" t="e">
        <f>+IF(Indtastning!$D325&gt;0,Indtastning!D325,NA())</f>
        <v>#N/A</v>
      </c>
      <c r="F321">
        <f>+IF(Indtastning!F325="p",F320+E321,IF(Indtastning!E325&lt;&gt;"Fill Up",F320,0))</f>
        <v>0</v>
      </c>
      <c r="G321" s="8" t="e">
        <f t="shared" si="40"/>
        <v>#N/A</v>
      </c>
      <c r="H321" t="e">
        <f t="shared" si="42"/>
        <v>#N/A</v>
      </c>
      <c r="I321" s="3">
        <v>319</v>
      </c>
      <c r="J321" s="12" t="e">
        <f t="shared" si="41"/>
        <v>#N/A</v>
      </c>
      <c r="K321" t="e">
        <f t="shared" si="43"/>
        <v>#N/A</v>
      </c>
      <c r="L321" t="e">
        <f t="shared" si="45"/>
        <v>#N/A</v>
      </c>
      <c r="M321" t="e">
        <f t="shared" si="44"/>
        <v>#N/A</v>
      </c>
      <c r="N321" t="e">
        <f t="shared" si="46"/>
        <v>#N/A</v>
      </c>
      <c r="O321" t="e">
        <f>+(K321-K$3)/SUM(L$4:L321)</f>
        <v>#N/A</v>
      </c>
      <c r="P321" s="17" t="e">
        <f t="shared" si="48"/>
        <v>#N/A</v>
      </c>
      <c r="Q321" s="20">
        <f>+Indtastning!J323</f>
        <v>0</v>
      </c>
    </row>
    <row r="322" spans="1:17" x14ac:dyDescent="0.2">
      <c r="A322" s="3">
        <f t="shared" si="47"/>
        <v>23</v>
      </c>
      <c r="B322" s="4" t="e">
        <f>+IF(AND(Indtastning!$F326&lt;&gt;"p",Indtastning!$D326&gt;0),Indtastning!A326,NA())</f>
        <v>#N/A</v>
      </c>
      <c r="C322">
        <f>+IF(AND(Indtastning!$F326&lt;&gt;"p",Indtastning!$D326&gt;0),Indtastning!B326,0)</f>
        <v>0</v>
      </c>
      <c r="D322" t="e">
        <f>+IF(Indtastning!$D326&gt;0,Indtastning!C326,NA())</f>
        <v>#N/A</v>
      </c>
      <c r="E322" t="e">
        <f>+IF(Indtastning!$D326&gt;0,Indtastning!D326,NA())</f>
        <v>#N/A</v>
      </c>
      <c r="F322">
        <f>+IF(Indtastning!F326="p",F321+E322,IF(Indtastning!E326&lt;&gt;"Fill Up",F321,0))</f>
        <v>0</v>
      </c>
      <c r="G322" s="8" t="e">
        <f t="shared" si="40"/>
        <v>#N/A</v>
      </c>
      <c r="H322" t="e">
        <f t="shared" si="42"/>
        <v>#N/A</v>
      </c>
      <c r="I322" s="3">
        <v>320</v>
      </c>
      <c r="J322" s="12" t="e">
        <f t="shared" si="41"/>
        <v>#N/A</v>
      </c>
      <c r="K322" t="e">
        <f t="shared" si="43"/>
        <v>#N/A</v>
      </c>
      <c r="L322" t="e">
        <f t="shared" si="45"/>
        <v>#N/A</v>
      </c>
      <c r="M322" t="e">
        <f t="shared" si="44"/>
        <v>#N/A</v>
      </c>
      <c r="N322" t="e">
        <f t="shared" si="46"/>
        <v>#N/A</v>
      </c>
      <c r="O322" t="e">
        <f>+(K322-K$3)/SUM(L$4:L322)</f>
        <v>#N/A</v>
      </c>
      <c r="P322" s="17" t="e">
        <f t="shared" si="48"/>
        <v>#N/A</v>
      </c>
      <c r="Q322" s="20">
        <f>+Indtastning!J324</f>
        <v>0</v>
      </c>
    </row>
    <row r="323" spans="1:17" x14ac:dyDescent="0.2">
      <c r="A323" s="3">
        <f t="shared" si="47"/>
        <v>23</v>
      </c>
      <c r="B323" s="4" t="e">
        <f>+IF(AND(Indtastning!$F327&lt;&gt;"p",Indtastning!$D327&gt;0),Indtastning!A327,NA())</f>
        <v>#N/A</v>
      </c>
      <c r="C323">
        <f>+IF(AND(Indtastning!$F327&lt;&gt;"p",Indtastning!$D327&gt;0),Indtastning!B327,0)</f>
        <v>0</v>
      </c>
      <c r="D323" t="e">
        <f>+IF(Indtastning!$D327&gt;0,Indtastning!C327,NA())</f>
        <v>#N/A</v>
      </c>
      <c r="E323" t="e">
        <f>+IF(Indtastning!$D327&gt;0,Indtastning!D327,NA())</f>
        <v>#N/A</v>
      </c>
      <c r="F323">
        <f>+IF(Indtastning!F327="p",F322+E323,IF(Indtastning!E327&lt;&gt;"Fill Up",F322,0))</f>
        <v>0</v>
      </c>
      <c r="G323" s="8" t="e">
        <f t="shared" ref="G323:G386" si="49">+(E323+F322)*IF($C323&gt;0,1,0)</f>
        <v>#N/A</v>
      </c>
      <c r="H323" t="e">
        <f t="shared" si="42"/>
        <v>#N/A</v>
      </c>
      <c r="I323" s="3">
        <v>321</v>
      </c>
      <c r="J323" s="12" t="e">
        <f t="shared" ref="J323:J386" si="50">VLOOKUP($I323,data,2,FALSE)</f>
        <v>#N/A</v>
      </c>
      <c r="K323" t="e">
        <f t="shared" si="43"/>
        <v>#N/A</v>
      </c>
      <c r="L323" t="e">
        <f t="shared" si="45"/>
        <v>#N/A</v>
      </c>
      <c r="M323" t="e">
        <f t="shared" si="44"/>
        <v>#N/A</v>
      </c>
      <c r="N323" t="e">
        <f t="shared" si="46"/>
        <v>#N/A</v>
      </c>
      <c r="O323" t="e">
        <f>+(K323-K$3)/SUM(L$4:L323)</f>
        <v>#N/A</v>
      </c>
      <c r="P323" s="17" t="e">
        <f t="shared" si="48"/>
        <v>#N/A</v>
      </c>
      <c r="Q323" s="20">
        <f>+Indtastning!J325</f>
        <v>0</v>
      </c>
    </row>
    <row r="324" spans="1:17" x14ac:dyDescent="0.2">
      <c r="A324" s="3">
        <f t="shared" si="47"/>
        <v>23</v>
      </c>
      <c r="B324" s="4" t="e">
        <f>+IF(AND(Indtastning!$F328&lt;&gt;"p",Indtastning!$D328&gt;0),Indtastning!A328,NA())</f>
        <v>#N/A</v>
      </c>
      <c r="C324">
        <f>+IF(AND(Indtastning!$F328&lt;&gt;"p",Indtastning!$D328&gt;0),Indtastning!B328,0)</f>
        <v>0</v>
      </c>
      <c r="D324" t="e">
        <f>+IF(Indtastning!$D328&gt;0,Indtastning!C328,NA())</f>
        <v>#N/A</v>
      </c>
      <c r="E324" t="e">
        <f>+IF(Indtastning!$D328&gt;0,Indtastning!D328,NA())</f>
        <v>#N/A</v>
      </c>
      <c r="F324">
        <f>+IF(Indtastning!F328="p",F323+E324,IF(Indtastning!E328&lt;&gt;"Fill Up",F323,0))</f>
        <v>0</v>
      </c>
      <c r="G324" s="8" t="e">
        <f t="shared" si="49"/>
        <v>#N/A</v>
      </c>
      <c r="H324" t="e">
        <f t="shared" ref="H324:H387" si="51">+D324/E324</f>
        <v>#N/A</v>
      </c>
      <c r="I324" s="3">
        <v>322</v>
      </c>
      <c r="J324" s="12" t="e">
        <f t="shared" si="50"/>
        <v>#N/A</v>
      </c>
      <c r="K324" t="e">
        <f t="shared" ref="K324:K387" si="52">VLOOKUP($I324,data,3,FALSE)</f>
        <v>#N/A</v>
      </c>
      <c r="L324" t="e">
        <f t="shared" si="45"/>
        <v>#N/A</v>
      </c>
      <c r="M324" t="e">
        <f t="shared" ref="M324:M387" si="53">+K324</f>
        <v>#N/A</v>
      </c>
      <c r="N324" t="e">
        <f t="shared" si="46"/>
        <v>#N/A</v>
      </c>
      <c r="O324" t="e">
        <f>+(K324-K$3)/SUM(L$4:L324)</f>
        <v>#N/A</v>
      </c>
      <c r="P324" s="17" t="e">
        <f t="shared" si="48"/>
        <v>#N/A</v>
      </c>
      <c r="Q324" s="20">
        <f>+Indtastning!J326</f>
        <v>0</v>
      </c>
    </row>
    <row r="325" spans="1:17" x14ac:dyDescent="0.2">
      <c r="A325" s="3">
        <f t="shared" si="47"/>
        <v>23</v>
      </c>
      <c r="B325" s="4" t="e">
        <f>+IF(AND(Indtastning!$F329&lt;&gt;"p",Indtastning!$D329&gt;0),Indtastning!A329,NA())</f>
        <v>#N/A</v>
      </c>
      <c r="C325">
        <f>+IF(AND(Indtastning!$F329&lt;&gt;"p",Indtastning!$D329&gt;0),Indtastning!B329,0)</f>
        <v>0</v>
      </c>
      <c r="D325" t="e">
        <f>+IF(Indtastning!$D329&gt;0,Indtastning!C329,NA())</f>
        <v>#N/A</v>
      </c>
      <c r="E325" t="e">
        <f>+IF(Indtastning!$D329&gt;0,Indtastning!D329,NA())</f>
        <v>#N/A</v>
      </c>
      <c r="F325">
        <f>+IF(Indtastning!F329="p",F324+E325,IF(Indtastning!E329&lt;&gt;"Fill Up",F324,0))</f>
        <v>0</v>
      </c>
      <c r="G325" s="8" t="e">
        <f t="shared" si="49"/>
        <v>#N/A</v>
      </c>
      <c r="H325" t="e">
        <f t="shared" si="51"/>
        <v>#N/A</v>
      </c>
      <c r="I325" s="3">
        <v>323</v>
      </c>
      <c r="J325" s="12" t="e">
        <f t="shared" si="50"/>
        <v>#N/A</v>
      </c>
      <c r="K325" t="e">
        <f t="shared" si="52"/>
        <v>#N/A</v>
      </c>
      <c r="L325" t="e">
        <f t="shared" ref="L325:L388" si="54">VLOOKUP($I325,data,7,FALSE)</f>
        <v>#N/A</v>
      </c>
      <c r="M325" t="e">
        <f t="shared" si="53"/>
        <v>#N/A</v>
      </c>
      <c r="N325" t="e">
        <f t="shared" ref="N325:N388" si="55">+(K325-K324)/L325</f>
        <v>#N/A</v>
      </c>
      <c r="O325" t="e">
        <f>+(K325-K$3)/SUM(L$4:L325)</f>
        <v>#N/A</v>
      </c>
      <c r="P325" s="17" t="e">
        <f t="shared" si="48"/>
        <v>#N/A</v>
      </c>
      <c r="Q325" s="20">
        <f>+Indtastning!J327</f>
        <v>0</v>
      </c>
    </row>
    <row r="326" spans="1:17" x14ac:dyDescent="0.2">
      <c r="A326" s="3">
        <f t="shared" si="47"/>
        <v>23</v>
      </c>
      <c r="B326" s="4" t="e">
        <f>+IF(AND(Indtastning!$F330&lt;&gt;"p",Indtastning!$D330&gt;0),Indtastning!A330,NA())</f>
        <v>#N/A</v>
      </c>
      <c r="C326">
        <f>+IF(AND(Indtastning!$F330&lt;&gt;"p",Indtastning!$D330&gt;0),Indtastning!B330,0)</f>
        <v>0</v>
      </c>
      <c r="D326" t="e">
        <f>+IF(Indtastning!$D330&gt;0,Indtastning!C330,NA())</f>
        <v>#N/A</v>
      </c>
      <c r="E326" t="e">
        <f>+IF(Indtastning!$D330&gt;0,Indtastning!D330,NA())</f>
        <v>#N/A</v>
      </c>
      <c r="F326">
        <f>+IF(Indtastning!F330="p",F325+E326,IF(Indtastning!E330&lt;&gt;"Fill Up",F325,0))</f>
        <v>0</v>
      </c>
      <c r="G326" s="8" t="e">
        <f t="shared" si="49"/>
        <v>#N/A</v>
      </c>
      <c r="H326" t="e">
        <f t="shared" si="51"/>
        <v>#N/A</v>
      </c>
      <c r="I326" s="3">
        <v>324</v>
      </c>
      <c r="J326" s="12" t="e">
        <f t="shared" si="50"/>
        <v>#N/A</v>
      </c>
      <c r="K326" t="e">
        <f t="shared" si="52"/>
        <v>#N/A</v>
      </c>
      <c r="L326" t="e">
        <f t="shared" si="54"/>
        <v>#N/A</v>
      </c>
      <c r="M326" t="e">
        <f t="shared" si="53"/>
        <v>#N/A</v>
      </c>
      <c r="N326" t="e">
        <f t="shared" si="55"/>
        <v>#N/A</v>
      </c>
      <c r="O326" t="e">
        <f>+(K326-K$3)/SUM(L$4:L326)</f>
        <v>#N/A</v>
      </c>
      <c r="P326" s="17" t="e">
        <f t="shared" si="48"/>
        <v>#N/A</v>
      </c>
      <c r="Q326" s="20">
        <f>+Indtastning!J328</f>
        <v>0</v>
      </c>
    </row>
    <row r="327" spans="1:17" x14ac:dyDescent="0.2">
      <c r="A327" s="3">
        <f t="shared" si="47"/>
        <v>23</v>
      </c>
      <c r="B327" s="4" t="e">
        <f>+IF(AND(Indtastning!$F331&lt;&gt;"p",Indtastning!$D331&gt;0),Indtastning!A331,NA())</f>
        <v>#N/A</v>
      </c>
      <c r="C327">
        <f>+IF(AND(Indtastning!$F331&lt;&gt;"p",Indtastning!$D331&gt;0),Indtastning!B331,0)</f>
        <v>0</v>
      </c>
      <c r="D327" t="e">
        <f>+IF(Indtastning!$D331&gt;0,Indtastning!C331,NA())</f>
        <v>#N/A</v>
      </c>
      <c r="E327" t="e">
        <f>+IF(Indtastning!$D331&gt;0,Indtastning!D331,NA())</f>
        <v>#N/A</v>
      </c>
      <c r="F327">
        <f>+IF(Indtastning!F331="p",F326+E327,IF(Indtastning!E331&lt;&gt;"Fill Up",F326,0))</f>
        <v>0</v>
      </c>
      <c r="G327" s="8" t="e">
        <f t="shared" si="49"/>
        <v>#N/A</v>
      </c>
      <c r="H327" t="e">
        <f t="shared" si="51"/>
        <v>#N/A</v>
      </c>
      <c r="I327" s="3">
        <v>325</v>
      </c>
      <c r="J327" s="12" t="e">
        <f t="shared" si="50"/>
        <v>#N/A</v>
      </c>
      <c r="K327" t="e">
        <f t="shared" si="52"/>
        <v>#N/A</v>
      </c>
      <c r="L327" t="e">
        <f t="shared" si="54"/>
        <v>#N/A</v>
      </c>
      <c r="M327" t="e">
        <f t="shared" si="53"/>
        <v>#N/A</v>
      </c>
      <c r="N327" t="e">
        <f t="shared" si="55"/>
        <v>#N/A</v>
      </c>
      <c r="O327" t="e">
        <f>+(K327-K$3)/SUM(L$4:L327)</f>
        <v>#N/A</v>
      </c>
      <c r="P327" s="17" t="e">
        <f t="shared" si="48"/>
        <v>#N/A</v>
      </c>
      <c r="Q327" s="20">
        <f>+Indtastning!J329</f>
        <v>0</v>
      </c>
    </row>
    <row r="328" spans="1:17" x14ac:dyDescent="0.2">
      <c r="A328" s="3">
        <f t="shared" si="47"/>
        <v>23</v>
      </c>
      <c r="B328" s="4" t="e">
        <f>+IF(AND(Indtastning!$F332&lt;&gt;"p",Indtastning!$D332&gt;0),Indtastning!A332,NA())</f>
        <v>#N/A</v>
      </c>
      <c r="C328">
        <f>+IF(AND(Indtastning!$F332&lt;&gt;"p",Indtastning!$D332&gt;0),Indtastning!B332,0)</f>
        <v>0</v>
      </c>
      <c r="D328" t="e">
        <f>+IF(Indtastning!$D332&gt;0,Indtastning!C332,NA())</f>
        <v>#N/A</v>
      </c>
      <c r="E328" t="e">
        <f>+IF(Indtastning!$D332&gt;0,Indtastning!D332,NA())</f>
        <v>#N/A</v>
      </c>
      <c r="F328">
        <f>+IF(Indtastning!F332="p",F327+E328,IF(Indtastning!E332&lt;&gt;"Fill Up",F327,0))</f>
        <v>0</v>
      </c>
      <c r="G328" s="8" t="e">
        <f t="shared" si="49"/>
        <v>#N/A</v>
      </c>
      <c r="H328" t="e">
        <f t="shared" si="51"/>
        <v>#N/A</v>
      </c>
      <c r="I328" s="3">
        <v>326</v>
      </c>
      <c r="J328" s="12" t="e">
        <f t="shared" si="50"/>
        <v>#N/A</v>
      </c>
      <c r="K328" t="e">
        <f t="shared" si="52"/>
        <v>#N/A</v>
      </c>
      <c r="L328" t="e">
        <f t="shared" si="54"/>
        <v>#N/A</v>
      </c>
      <c r="M328" t="e">
        <f t="shared" si="53"/>
        <v>#N/A</v>
      </c>
      <c r="N328" t="e">
        <f t="shared" si="55"/>
        <v>#N/A</v>
      </c>
      <c r="O328" t="e">
        <f>+(K328-K$3)/SUM(L$4:L328)</f>
        <v>#N/A</v>
      </c>
      <c r="P328" s="17" t="e">
        <f t="shared" si="48"/>
        <v>#N/A</v>
      </c>
      <c r="Q328" s="20">
        <f>+Indtastning!J330</f>
        <v>0</v>
      </c>
    </row>
    <row r="329" spans="1:17" x14ac:dyDescent="0.2">
      <c r="A329" s="3">
        <f t="shared" si="47"/>
        <v>23</v>
      </c>
      <c r="B329" s="4" t="e">
        <f>+IF(AND(Indtastning!$F333&lt;&gt;"p",Indtastning!$D333&gt;0),Indtastning!A333,NA())</f>
        <v>#N/A</v>
      </c>
      <c r="C329">
        <f>+IF(AND(Indtastning!$F333&lt;&gt;"p",Indtastning!$D333&gt;0),Indtastning!B333,0)</f>
        <v>0</v>
      </c>
      <c r="D329" t="e">
        <f>+IF(Indtastning!$D333&gt;0,Indtastning!C333,NA())</f>
        <v>#N/A</v>
      </c>
      <c r="E329" t="e">
        <f>+IF(Indtastning!$D333&gt;0,Indtastning!D333,NA())</f>
        <v>#N/A</v>
      </c>
      <c r="F329">
        <f>+IF(Indtastning!F333="p",F328+E329,IF(Indtastning!E333&lt;&gt;"Fill Up",F328,0))</f>
        <v>0</v>
      </c>
      <c r="G329" s="8" t="e">
        <f t="shared" si="49"/>
        <v>#N/A</v>
      </c>
      <c r="H329" t="e">
        <f t="shared" si="51"/>
        <v>#N/A</v>
      </c>
      <c r="I329" s="3">
        <v>327</v>
      </c>
      <c r="J329" s="12" t="e">
        <f t="shared" si="50"/>
        <v>#N/A</v>
      </c>
      <c r="K329" t="e">
        <f t="shared" si="52"/>
        <v>#N/A</v>
      </c>
      <c r="L329" t="e">
        <f t="shared" si="54"/>
        <v>#N/A</v>
      </c>
      <c r="M329" t="e">
        <f t="shared" si="53"/>
        <v>#N/A</v>
      </c>
      <c r="N329" t="e">
        <f t="shared" si="55"/>
        <v>#N/A</v>
      </c>
      <c r="O329" t="e">
        <f>+(K329-K$3)/SUM(L$4:L329)</f>
        <v>#N/A</v>
      </c>
      <c r="P329" s="17" t="e">
        <f t="shared" si="48"/>
        <v>#N/A</v>
      </c>
      <c r="Q329" s="20">
        <f>+Indtastning!J331</f>
        <v>0</v>
      </c>
    </row>
    <row r="330" spans="1:17" x14ac:dyDescent="0.2">
      <c r="A330" s="3">
        <f t="shared" si="47"/>
        <v>23</v>
      </c>
      <c r="B330" s="4" t="e">
        <f>+IF(AND(Indtastning!$F334&lt;&gt;"p",Indtastning!$D334&gt;0),Indtastning!A334,NA())</f>
        <v>#N/A</v>
      </c>
      <c r="C330">
        <f>+IF(AND(Indtastning!$F334&lt;&gt;"p",Indtastning!$D334&gt;0),Indtastning!B334,0)</f>
        <v>0</v>
      </c>
      <c r="D330" t="e">
        <f>+IF(Indtastning!$D334&gt;0,Indtastning!C334,NA())</f>
        <v>#N/A</v>
      </c>
      <c r="E330" t="e">
        <f>+IF(Indtastning!$D334&gt;0,Indtastning!D334,NA())</f>
        <v>#N/A</v>
      </c>
      <c r="F330">
        <f>+IF(Indtastning!F334="p",F329+E330,IF(Indtastning!E334&lt;&gt;"Fill Up",F329,0))</f>
        <v>0</v>
      </c>
      <c r="G330" s="8" t="e">
        <f t="shared" si="49"/>
        <v>#N/A</v>
      </c>
      <c r="H330" t="e">
        <f t="shared" si="51"/>
        <v>#N/A</v>
      </c>
      <c r="I330" s="3">
        <v>328</v>
      </c>
      <c r="J330" s="12" t="e">
        <f t="shared" si="50"/>
        <v>#N/A</v>
      </c>
      <c r="K330" t="e">
        <f t="shared" si="52"/>
        <v>#N/A</v>
      </c>
      <c r="L330" t="e">
        <f t="shared" si="54"/>
        <v>#N/A</v>
      </c>
      <c r="M330" t="e">
        <f t="shared" si="53"/>
        <v>#N/A</v>
      </c>
      <c r="N330" t="e">
        <f t="shared" si="55"/>
        <v>#N/A</v>
      </c>
      <c r="O330" t="e">
        <f>+(K330-K$3)/SUM(L$4:L330)</f>
        <v>#N/A</v>
      </c>
      <c r="P330" s="17" t="e">
        <f t="shared" si="48"/>
        <v>#N/A</v>
      </c>
      <c r="Q330" s="20">
        <f>+Indtastning!J332</f>
        <v>0</v>
      </c>
    </row>
    <row r="331" spans="1:17" x14ac:dyDescent="0.2">
      <c r="A331" s="3">
        <f t="shared" si="47"/>
        <v>23</v>
      </c>
      <c r="B331" s="4" t="e">
        <f>+IF(AND(Indtastning!$F335&lt;&gt;"p",Indtastning!$D335&gt;0),Indtastning!A335,NA())</f>
        <v>#N/A</v>
      </c>
      <c r="C331">
        <f>+IF(AND(Indtastning!$F335&lt;&gt;"p",Indtastning!$D335&gt;0),Indtastning!B335,0)</f>
        <v>0</v>
      </c>
      <c r="D331" t="e">
        <f>+IF(Indtastning!$D335&gt;0,Indtastning!C335,NA())</f>
        <v>#N/A</v>
      </c>
      <c r="E331" t="e">
        <f>+IF(Indtastning!$D335&gt;0,Indtastning!D335,NA())</f>
        <v>#N/A</v>
      </c>
      <c r="F331">
        <f>+IF(Indtastning!F335="p",F330+E331,IF(Indtastning!E335&lt;&gt;"Fill Up",F330,0))</f>
        <v>0</v>
      </c>
      <c r="G331" s="8" t="e">
        <f t="shared" si="49"/>
        <v>#N/A</v>
      </c>
      <c r="H331" t="e">
        <f t="shared" si="51"/>
        <v>#N/A</v>
      </c>
      <c r="I331" s="3">
        <v>329</v>
      </c>
      <c r="J331" s="12" t="e">
        <f t="shared" si="50"/>
        <v>#N/A</v>
      </c>
      <c r="K331" t="e">
        <f t="shared" si="52"/>
        <v>#N/A</v>
      </c>
      <c r="L331" t="e">
        <f t="shared" si="54"/>
        <v>#N/A</v>
      </c>
      <c r="M331" t="e">
        <f t="shared" si="53"/>
        <v>#N/A</v>
      </c>
      <c r="N331" t="e">
        <f t="shared" si="55"/>
        <v>#N/A</v>
      </c>
      <c r="O331" t="e">
        <f>+(K331-K$3)/SUM(L$4:L331)</f>
        <v>#N/A</v>
      </c>
      <c r="P331" s="17" t="e">
        <f t="shared" si="48"/>
        <v>#N/A</v>
      </c>
      <c r="Q331" s="20">
        <f>+Indtastning!J333</f>
        <v>0</v>
      </c>
    </row>
    <row r="332" spans="1:17" x14ac:dyDescent="0.2">
      <c r="A332" s="3">
        <f t="shared" si="47"/>
        <v>23</v>
      </c>
      <c r="B332" s="4" t="e">
        <f>+IF(AND(Indtastning!$F336&lt;&gt;"p",Indtastning!$D336&gt;0),Indtastning!A336,NA())</f>
        <v>#N/A</v>
      </c>
      <c r="C332">
        <f>+IF(AND(Indtastning!$F336&lt;&gt;"p",Indtastning!$D336&gt;0),Indtastning!B336,0)</f>
        <v>0</v>
      </c>
      <c r="D332" t="e">
        <f>+IF(Indtastning!$D336&gt;0,Indtastning!C336,NA())</f>
        <v>#N/A</v>
      </c>
      <c r="E332" t="e">
        <f>+IF(Indtastning!$D336&gt;0,Indtastning!D336,NA())</f>
        <v>#N/A</v>
      </c>
      <c r="F332">
        <f>+IF(Indtastning!F336="p",F331+E332,IF(Indtastning!E336&lt;&gt;"Fill Up",F331,0))</f>
        <v>0</v>
      </c>
      <c r="G332" s="8" t="e">
        <f t="shared" si="49"/>
        <v>#N/A</v>
      </c>
      <c r="H332" t="e">
        <f t="shared" si="51"/>
        <v>#N/A</v>
      </c>
      <c r="I332" s="3">
        <v>330</v>
      </c>
      <c r="J332" s="12" t="e">
        <f t="shared" si="50"/>
        <v>#N/A</v>
      </c>
      <c r="K332" t="e">
        <f t="shared" si="52"/>
        <v>#N/A</v>
      </c>
      <c r="L332" t="e">
        <f t="shared" si="54"/>
        <v>#N/A</v>
      </c>
      <c r="M332" t="e">
        <f t="shared" si="53"/>
        <v>#N/A</v>
      </c>
      <c r="N332" t="e">
        <f t="shared" si="55"/>
        <v>#N/A</v>
      </c>
      <c r="O332" t="e">
        <f>+(K332-K$3)/SUM(L$4:L332)</f>
        <v>#N/A</v>
      </c>
      <c r="P332" s="17" t="e">
        <f t="shared" si="48"/>
        <v>#N/A</v>
      </c>
      <c r="Q332" s="20">
        <f>+Indtastning!J334</f>
        <v>0</v>
      </c>
    </row>
    <row r="333" spans="1:17" x14ac:dyDescent="0.2">
      <c r="A333" s="3">
        <f t="shared" ref="A333:A400" si="56">A332+IF(C333&gt;0,1,0)</f>
        <v>23</v>
      </c>
      <c r="B333" s="4" t="e">
        <f>+IF(AND(Indtastning!$F337&lt;&gt;"p",Indtastning!$D337&gt;0),Indtastning!A337,NA())</f>
        <v>#N/A</v>
      </c>
      <c r="C333">
        <f>+IF(AND(Indtastning!$F337&lt;&gt;"p",Indtastning!$D337&gt;0),Indtastning!B337,0)</f>
        <v>0</v>
      </c>
      <c r="D333" t="e">
        <f>+IF(Indtastning!$D337&gt;0,Indtastning!C337,NA())</f>
        <v>#N/A</v>
      </c>
      <c r="E333" t="e">
        <f>+IF(Indtastning!$D337&gt;0,Indtastning!D337,NA())</f>
        <v>#N/A</v>
      </c>
      <c r="F333">
        <f>+IF(Indtastning!F337="p",F332+E333,IF(Indtastning!E337&lt;&gt;"Fill Up",F332,0))</f>
        <v>0</v>
      </c>
      <c r="G333" s="8" t="e">
        <f t="shared" si="49"/>
        <v>#N/A</v>
      </c>
      <c r="H333" t="e">
        <f t="shared" si="51"/>
        <v>#N/A</v>
      </c>
      <c r="I333" s="3">
        <v>331</v>
      </c>
      <c r="J333" s="12" t="e">
        <f t="shared" si="50"/>
        <v>#N/A</v>
      </c>
      <c r="K333" t="e">
        <f t="shared" si="52"/>
        <v>#N/A</v>
      </c>
      <c r="L333" t="e">
        <f t="shared" si="54"/>
        <v>#N/A</v>
      </c>
      <c r="M333" t="e">
        <f t="shared" si="53"/>
        <v>#N/A</v>
      </c>
      <c r="N333" t="e">
        <f t="shared" si="55"/>
        <v>#N/A</v>
      </c>
      <c r="O333" t="e">
        <f>+(K333-K$3)/SUM(L$4:L333)</f>
        <v>#N/A</v>
      </c>
      <c r="P333" s="17" t="e">
        <f t="shared" si="48"/>
        <v>#N/A</v>
      </c>
      <c r="Q333" s="20">
        <f>+Indtastning!J335</f>
        <v>0</v>
      </c>
    </row>
    <row r="334" spans="1:17" x14ac:dyDescent="0.2">
      <c r="A334" s="3">
        <f t="shared" si="56"/>
        <v>23</v>
      </c>
      <c r="B334" s="4" t="e">
        <f>+IF(AND(Indtastning!$F338&lt;&gt;"p",Indtastning!$D338&gt;0),Indtastning!A338,NA())</f>
        <v>#N/A</v>
      </c>
      <c r="C334">
        <f>+IF(AND(Indtastning!$F338&lt;&gt;"p",Indtastning!$D338&gt;0),Indtastning!B338,0)</f>
        <v>0</v>
      </c>
      <c r="D334" t="e">
        <f>+IF(Indtastning!$D338&gt;0,Indtastning!C338,NA())</f>
        <v>#N/A</v>
      </c>
      <c r="E334" t="e">
        <f>+IF(Indtastning!$D338&gt;0,Indtastning!D338,NA())</f>
        <v>#N/A</v>
      </c>
      <c r="F334">
        <f>+IF(Indtastning!F338="p",F333+E334,IF(Indtastning!E338&lt;&gt;"Fill Up",F333,0))</f>
        <v>0</v>
      </c>
      <c r="G334" s="8" t="e">
        <f t="shared" si="49"/>
        <v>#N/A</v>
      </c>
      <c r="H334" t="e">
        <f t="shared" si="51"/>
        <v>#N/A</v>
      </c>
      <c r="I334" s="3">
        <v>332</v>
      </c>
      <c r="J334" s="12" t="e">
        <f t="shared" si="50"/>
        <v>#N/A</v>
      </c>
      <c r="K334" t="e">
        <f t="shared" si="52"/>
        <v>#N/A</v>
      </c>
      <c r="L334" t="e">
        <f t="shared" si="54"/>
        <v>#N/A</v>
      </c>
      <c r="M334" t="e">
        <f t="shared" si="53"/>
        <v>#N/A</v>
      </c>
      <c r="N334" t="e">
        <f t="shared" si="55"/>
        <v>#N/A</v>
      </c>
      <c r="O334" t="e">
        <f>+(K334-K$3)/SUM(L$4:L334)</f>
        <v>#N/A</v>
      </c>
      <c r="P334" s="17" t="e">
        <f t="shared" ref="P334:P397" si="57">+(K334-K324)/SUM(L325:L334)</f>
        <v>#N/A</v>
      </c>
      <c r="Q334" s="20">
        <f>+Indtastning!J336</f>
        <v>0</v>
      </c>
    </row>
    <row r="335" spans="1:17" x14ac:dyDescent="0.2">
      <c r="A335" s="3">
        <f t="shared" si="56"/>
        <v>23</v>
      </c>
      <c r="B335" s="4" t="e">
        <f>+IF(AND(Indtastning!$F339&lt;&gt;"p",Indtastning!$D339&gt;0),Indtastning!A339,NA())</f>
        <v>#N/A</v>
      </c>
      <c r="C335">
        <f>+IF(AND(Indtastning!$F339&lt;&gt;"p",Indtastning!$D339&gt;0),Indtastning!B339,0)</f>
        <v>0</v>
      </c>
      <c r="D335" t="e">
        <f>+IF(Indtastning!$D339&gt;0,Indtastning!C339,NA())</f>
        <v>#N/A</v>
      </c>
      <c r="E335" t="e">
        <f>+IF(Indtastning!$D339&gt;0,Indtastning!D339,NA())</f>
        <v>#N/A</v>
      </c>
      <c r="F335">
        <f>+IF(Indtastning!F339="p",F334+E335,IF(Indtastning!E339&lt;&gt;"Fill Up",F334,0))</f>
        <v>0</v>
      </c>
      <c r="G335" s="8" t="e">
        <f t="shared" si="49"/>
        <v>#N/A</v>
      </c>
      <c r="H335" t="e">
        <f t="shared" si="51"/>
        <v>#N/A</v>
      </c>
      <c r="I335" s="3">
        <v>333</v>
      </c>
      <c r="J335" s="12" t="e">
        <f t="shared" si="50"/>
        <v>#N/A</v>
      </c>
      <c r="K335" t="e">
        <f t="shared" si="52"/>
        <v>#N/A</v>
      </c>
      <c r="L335" t="e">
        <f t="shared" si="54"/>
        <v>#N/A</v>
      </c>
      <c r="M335" t="e">
        <f t="shared" si="53"/>
        <v>#N/A</v>
      </c>
      <c r="N335" t="e">
        <f t="shared" si="55"/>
        <v>#N/A</v>
      </c>
      <c r="O335" t="e">
        <f>+(K335-K$3)/SUM(L$4:L335)</f>
        <v>#N/A</v>
      </c>
      <c r="P335" s="17" t="e">
        <f t="shared" si="57"/>
        <v>#N/A</v>
      </c>
      <c r="Q335" s="20">
        <f>+Indtastning!J337</f>
        <v>0</v>
      </c>
    </row>
    <row r="336" spans="1:17" x14ac:dyDescent="0.2">
      <c r="A336" s="3">
        <f t="shared" si="56"/>
        <v>23</v>
      </c>
      <c r="B336" s="4" t="e">
        <f>+IF(AND(Indtastning!$F340&lt;&gt;"p",Indtastning!$D340&gt;0),Indtastning!A340,NA())</f>
        <v>#N/A</v>
      </c>
      <c r="C336">
        <f>+IF(AND(Indtastning!$F340&lt;&gt;"p",Indtastning!$D340&gt;0),Indtastning!B340,0)</f>
        <v>0</v>
      </c>
      <c r="D336" t="e">
        <f>+IF(Indtastning!$D340&gt;0,Indtastning!C340,NA())</f>
        <v>#N/A</v>
      </c>
      <c r="E336" t="e">
        <f>+IF(Indtastning!$D340&gt;0,Indtastning!D340,NA())</f>
        <v>#N/A</v>
      </c>
      <c r="F336">
        <f>+IF(Indtastning!F340="p",F335+E336,IF(Indtastning!E340&lt;&gt;"Fill Up",F335,0))</f>
        <v>0</v>
      </c>
      <c r="G336" s="8" t="e">
        <f t="shared" si="49"/>
        <v>#N/A</v>
      </c>
      <c r="H336" t="e">
        <f t="shared" si="51"/>
        <v>#N/A</v>
      </c>
      <c r="I336" s="3">
        <v>334</v>
      </c>
      <c r="J336" s="12" t="e">
        <f t="shared" si="50"/>
        <v>#N/A</v>
      </c>
      <c r="K336" t="e">
        <f t="shared" si="52"/>
        <v>#N/A</v>
      </c>
      <c r="L336" t="e">
        <f t="shared" si="54"/>
        <v>#N/A</v>
      </c>
      <c r="M336" t="e">
        <f t="shared" si="53"/>
        <v>#N/A</v>
      </c>
      <c r="N336" t="e">
        <f t="shared" si="55"/>
        <v>#N/A</v>
      </c>
      <c r="O336" t="e">
        <f>+(K336-K$3)/SUM(L$4:L336)</f>
        <v>#N/A</v>
      </c>
      <c r="P336" s="17" t="e">
        <f t="shared" si="57"/>
        <v>#N/A</v>
      </c>
      <c r="Q336" s="20">
        <f>+Indtastning!J338</f>
        <v>0</v>
      </c>
    </row>
    <row r="337" spans="1:17" x14ac:dyDescent="0.2">
      <c r="A337" s="3">
        <f t="shared" si="56"/>
        <v>23</v>
      </c>
      <c r="B337" s="4" t="e">
        <f>+IF(AND(Indtastning!$F341&lt;&gt;"p",Indtastning!$D341&gt;0),Indtastning!A341,NA())</f>
        <v>#N/A</v>
      </c>
      <c r="C337">
        <f>+IF(AND(Indtastning!$F341&lt;&gt;"p",Indtastning!$D341&gt;0),Indtastning!B341,0)</f>
        <v>0</v>
      </c>
      <c r="D337" t="e">
        <f>+IF(Indtastning!$D341&gt;0,Indtastning!C341,NA())</f>
        <v>#N/A</v>
      </c>
      <c r="E337" t="e">
        <f>+IF(Indtastning!$D341&gt;0,Indtastning!D341,NA())</f>
        <v>#N/A</v>
      </c>
      <c r="F337">
        <f>+IF(Indtastning!F341="p",F336+E337,IF(Indtastning!E341&lt;&gt;"Fill Up",F336,0))</f>
        <v>0</v>
      </c>
      <c r="G337" s="8" t="e">
        <f t="shared" si="49"/>
        <v>#N/A</v>
      </c>
      <c r="H337" t="e">
        <f t="shared" si="51"/>
        <v>#N/A</v>
      </c>
      <c r="I337" s="3">
        <v>335</v>
      </c>
      <c r="J337" s="12" t="e">
        <f t="shared" si="50"/>
        <v>#N/A</v>
      </c>
      <c r="K337" t="e">
        <f t="shared" si="52"/>
        <v>#N/A</v>
      </c>
      <c r="L337" t="e">
        <f t="shared" si="54"/>
        <v>#N/A</v>
      </c>
      <c r="M337" t="e">
        <f t="shared" si="53"/>
        <v>#N/A</v>
      </c>
      <c r="N337" t="e">
        <f t="shared" si="55"/>
        <v>#N/A</v>
      </c>
      <c r="O337" t="e">
        <f>+(K337-K$3)/SUM(L$4:L337)</f>
        <v>#N/A</v>
      </c>
      <c r="P337" s="17" t="e">
        <f t="shared" si="57"/>
        <v>#N/A</v>
      </c>
      <c r="Q337" s="20">
        <f>+Indtastning!J339</f>
        <v>0</v>
      </c>
    </row>
    <row r="338" spans="1:17" x14ac:dyDescent="0.2">
      <c r="A338" s="3">
        <f t="shared" si="56"/>
        <v>23</v>
      </c>
      <c r="B338" s="4" t="e">
        <f>+IF(AND(Indtastning!$F342&lt;&gt;"p",Indtastning!$D342&gt;0),Indtastning!A342,NA())</f>
        <v>#N/A</v>
      </c>
      <c r="C338">
        <f>+IF(AND(Indtastning!$F342&lt;&gt;"p",Indtastning!$D342&gt;0),Indtastning!B342,0)</f>
        <v>0</v>
      </c>
      <c r="D338" t="e">
        <f>+IF(Indtastning!$D342&gt;0,Indtastning!C342,NA())</f>
        <v>#N/A</v>
      </c>
      <c r="E338" t="e">
        <f>+IF(Indtastning!$D342&gt;0,Indtastning!D342,NA())</f>
        <v>#N/A</v>
      </c>
      <c r="F338">
        <f>+IF(Indtastning!F342="p",F337+E338,IF(Indtastning!E342&lt;&gt;"Fill Up",F337,0))</f>
        <v>0</v>
      </c>
      <c r="G338" s="8" t="e">
        <f t="shared" si="49"/>
        <v>#N/A</v>
      </c>
      <c r="H338" t="e">
        <f t="shared" si="51"/>
        <v>#N/A</v>
      </c>
      <c r="I338" s="3">
        <v>336</v>
      </c>
      <c r="J338" s="12" t="e">
        <f t="shared" si="50"/>
        <v>#N/A</v>
      </c>
      <c r="K338" t="e">
        <f t="shared" si="52"/>
        <v>#N/A</v>
      </c>
      <c r="L338" t="e">
        <f t="shared" si="54"/>
        <v>#N/A</v>
      </c>
      <c r="M338" t="e">
        <f t="shared" si="53"/>
        <v>#N/A</v>
      </c>
      <c r="N338" t="e">
        <f t="shared" si="55"/>
        <v>#N/A</v>
      </c>
      <c r="O338" t="e">
        <f>+(K338-K$3)/SUM(L$4:L338)</f>
        <v>#N/A</v>
      </c>
      <c r="P338" s="17" t="e">
        <f t="shared" si="57"/>
        <v>#N/A</v>
      </c>
      <c r="Q338" s="20">
        <f>+Indtastning!J340</f>
        <v>0</v>
      </c>
    </row>
    <row r="339" spans="1:17" x14ac:dyDescent="0.2">
      <c r="A339" s="3">
        <f t="shared" si="56"/>
        <v>23</v>
      </c>
      <c r="B339" s="4" t="e">
        <f>+IF(AND(Indtastning!$F343&lt;&gt;"p",Indtastning!$D343&gt;0),Indtastning!A343,NA())</f>
        <v>#N/A</v>
      </c>
      <c r="C339">
        <f>+IF(AND(Indtastning!$F343&lt;&gt;"p",Indtastning!$D343&gt;0),Indtastning!B343,0)</f>
        <v>0</v>
      </c>
      <c r="D339" t="e">
        <f>+IF(Indtastning!$D343&gt;0,Indtastning!C343,NA())</f>
        <v>#N/A</v>
      </c>
      <c r="E339" t="e">
        <f>+IF(Indtastning!$D343&gt;0,Indtastning!D343,NA())</f>
        <v>#N/A</v>
      </c>
      <c r="F339">
        <f>+IF(Indtastning!F343="p",F338+E339,IF(Indtastning!E343&lt;&gt;"Fill Up",F338,0))</f>
        <v>0</v>
      </c>
      <c r="G339" s="8" t="e">
        <f t="shared" si="49"/>
        <v>#N/A</v>
      </c>
      <c r="H339" t="e">
        <f t="shared" si="51"/>
        <v>#N/A</v>
      </c>
      <c r="I339" s="3">
        <v>337</v>
      </c>
      <c r="J339" s="12" t="e">
        <f t="shared" si="50"/>
        <v>#N/A</v>
      </c>
      <c r="K339" t="e">
        <f t="shared" si="52"/>
        <v>#N/A</v>
      </c>
      <c r="L339" t="e">
        <f t="shared" si="54"/>
        <v>#N/A</v>
      </c>
      <c r="M339" t="e">
        <f t="shared" si="53"/>
        <v>#N/A</v>
      </c>
      <c r="N339" t="e">
        <f t="shared" si="55"/>
        <v>#N/A</v>
      </c>
      <c r="O339" t="e">
        <f>+(K339-K$3)/SUM(L$4:L339)</f>
        <v>#N/A</v>
      </c>
      <c r="P339" s="17" t="e">
        <f t="shared" si="57"/>
        <v>#N/A</v>
      </c>
      <c r="Q339" s="20">
        <f>+Indtastning!J341</f>
        <v>0</v>
      </c>
    </row>
    <row r="340" spans="1:17" x14ac:dyDescent="0.2">
      <c r="A340" s="3">
        <f t="shared" si="56"/>
        <v>23</v>
      </c>
      <c r="B340" s="4" t="e">
        <f>+IF(AND(Indtastning!$F344&lt;&gt;"p",Indtastning!$D344&gt;0),Indtastning!A344,NA())</f>
        <v>#N/A</v>
      </c>
      <c r="C340">
        <f>+IF(AND(Indtastning!$F344&lt;&gt;"p",Indtastning!$D344&gt;0),Indtastning!B344,0)</f>
        <v>0</v>
      </c>
      <c r="D340" t="e">
        <f>+IF(Indtastning!$D344&gt;0,Indtastning!C344,NA())</f>
        <v>#N/A</v>
      </c>
      <c r="E340" t="e">
        <f>+IF(Indtastning!$D344&gt;0,Indtastning!D344,NA())</f>
        <v>#N/A</v>
      </c>
      <c r="F340">
        <f>+IF(Indtastning!F344="p",F339+E340,IF(Indtastning!E344&lt;&gt;"Fill Up",F339,0))</f>
        <v>0</v>
      </c>
      <c r="G340" s="8" t="e">
        <f t="shared" si="49"/>
        <v>#N/A</v>
      </c>
      <c r="H340" t="e">
        <f t="shared" si="51"/>
        <v>#N/A</v>
      </c>
      <c r="I340" s="3">
        <v>338</v>
      </c>
      <c r="J340" s="12" t="e">
        <f t="shared" si="50"/>
        <v>#N/A</v>
      </c>
      <c r="K340" t="e">
        <f t="shared" si="52"/>
        <v>#N/A</v>
      </c>
      <c r="L340" t="e">
        <f t="shared" si="54"/>
        <v>#N/A</v>
      </c>
      <c r="M340" t="e">
        <f t="shared" si="53"/>
        <v>#N/A</v>
      </c>
      <c r="N340" t="e">
        <f t="shared" si="55"/>
        <v>#N/A</v>
      </c>
      <c r="O340" t="e">
        <f>+(K340-K$3)/SUM(L$4:L340)</f>
        <v>#N/A</v>
      </c>
      <c r="P340" s="17" t="e">
        <f t="shared" si="57"/>
        <v>#N/A</v>
      </c>
      <c r="Q340" s="20">
        <f>+Indtastning!J342</f>
        <v>0</v>
      </c>
    </row>
    <row r="341" spans="1:17" x14ac:dyDescent="0.2">
      <c r="A341" s="3">
        <f t="shared" si="56"/>
        <v>23</v>
      </c>
      <c r="B341" s="4" t="e">
        <f>+IF(AND(Indtastning!$F345&lt;&gt;"p",Indtastning!$D345&gt;0),Indtastning!A345,NA())</f>
        <v>#N/A</v>
      </c>
      <c r="C341">
        <f>+IF(AND(Indtastning!$F345&lt;&gt;"p",Indtastning!$D345&gt;0),Indtastning!B345,0)</f>
        <v>0</v>
      </c>
      <c r="D341" t="e">
        <f>+IF(Indtastning!$D345&gt;0,Indtastning!C345,NA())</f>
        <v>#N/A</v>
      </c>
      <c r="E341" t="e">
        <f>+IF(Indtastning!$D345&gt;0,Indtastning!D345,NA())</f>
        <v>#N/A</v>
      </c>
      <c r="F341">
        <f>+IF(Indtastning!F345="p",F340+E341,IF(Indtastning!E345&lt;&gt;"Fill Up",F340,0))</f>
        <v>0</v>
      </c>
      <c r="G341" s="8" t="e">
        <f t="shared" si="49"/>
        <v>#N/A</v>
      </c>
      <c r="H341" t="e">
        <f t="shared" si="51"/>
        <v>#N/A</v>
      </c>
      <c r="I341" s="3">
        <v>339</v>
      </c>
      <c r="J341" s="12" t="e">
        <f t="shared" si="50"/>
        <v>#N/A</v>
      </c>
      <c r="K341" t="e">
        <f t="shared" si="52"/>
        <v>#N/A</v>
      </c>
      <c r="L341" t="e">
        <f t="shared" si="54"/>
        <v>#N/A</v>
      </c>
      <c r="M341" t="e">
        <f t="shared" si="53"/>
        <v>#N/A</v>
      </c>
      <c r="N341" t="e">
        <f t="shared" si="55"/>
        <v>#N/A</v>
      </c>
      <c r="O341" t="e">
        <f>+(K341-K$3)/SUM(L$4:L341)</f>
        <v>#N/A</v>
      </c>
      <c r="P341" s="17" t="e">
        <f t="shared" si="57"/>
        <v>#N/A</v>
      </c>
      <c r="Q341" s="20">
        <f>+Indtastning!J343</f>
        <v>0</v>
      </c>
    </row>
    <row r="342" spans="1:17" x14ac:dyDescent="0.2">
      <c r="A342" s="3">
        <f t="shared" si="56"/>
        <v>23</v>
      </c>
      <c r="B342" s="4" t="e">
        <f>+IF(AND(Indtastning!$F346&lt;&gt;"p",Indtastning!$D346&gt;0),Indtastning!A346,NA())</f>
        <v>#N/A</v>
      </c>
      <c r="C342">
        <f>+IF(AND(Indtastning!$F346&lt;&gt;"p",Indtastning!$D346&gt;0),Indtastning!B346,0)</f>
        <v>0</v>
      </c>
      <c r="D342" t="e">
        <f>+IF(Indtastning!$D346&gt;0,Indtastning!C346,NA())</f>
        <v>#N/A</v>
      </c>
      <c r="E342" t="e">
        <f>+IF(Indtastning!$D346&gt;0,Indtastning!D346,NA())</f>
        <v>#N/A</v>
      </c>
      <c r="F342">
        <f>+IF(Indtastning!F346="p",F341+E342,IF(Indtastning!E346&lt;&gt;"Fill Up",F341,0))</f>
        <v>0</v>
      </c>
      <c r="G342" s="8" t="e">
        <f t="shared" si="49"/>
        <v>#N/A</v>
      </c>
      <c r="H342" t="e">
        <f t="shared" si="51"/>
        <v>#N/A</v>
      </c>
      <c r="I342" s="3">
        <v>340</v>
      </c>
      <c r="J342" s="12" t="e">
        <f t="shared" si="50"/>
        <v>#N/A</v>
      </c>
      <c r="K342" t="e">
        <f t="shared" si="52"/>
        <v>#N/A</v>
      </c>
      <c r="L342" t="e">
        <f t="shared" si="54"/>
        <v>#N/A</v>
      </c>
      <c r="M342" t="e">
        <f t="shared" si="53"/>
        <v>#N/A</v>
      </c>
      <c r="N342" t="e">
        <f t="shared" si="55"/>
        <v>#N/A</v>
      </c>
      <c r="O342" t="e">
        <f>+(K342-K$3)/SUM(L$4:L342)</f>
        <v>#N/A</v>
      </c>
      <c r="P342" s="17" t="e">
        <f t="shared" si="57"/>
        <v>#N/A</v>
      </c>
      <c r="Q342" s="20">
        <f>+Indtastning!J344</f>
        <v>0</v>
      </c>
    </row>
    <row r="343" spans="1:17" x14ac:dyDescent="0.2">
      <c r="A343" s="3">
        <f t="shared" si="56"/>
        <v>23</v>
      </c>
      <c r="B343" s="4" t="e">
        <f>+IF(AND(Indtastning!$F347&lt;&gt;"p",Indtastning!$D347&gt;0),Indtastning!A347,NA())</f>
        <v>#N/A</v>
      </c>
      <c r="C343">
        <f>+IF(AND(Indtastning!$F347&lt;&gt;"p",Indtastning!$D347&gt;0),Indtastning!B347,0)</f>
        <v>0</v>
      </c>
      <c r="D343" t="e">
        <f>+IF(Indtastning!$D347&gt;0,Indtastning!C347,NA())</f>
        <v>#N/A</v>
      </c>
      <c r="E343" t="e">
        <f>+IF(Indtastning!$D347&gt;0,Indtastning!D347,NA())</f>
        <v>#N/A</v>
      </c>
      <c r="F343">
        <f>+IF(Indtastning!F347="p",F342+E343,IF(Indtastning!E347&lt;&gt;"Fill Up",F342,0))</f>
        <v>0</v>
      </c>
      <c r="G343" s="8" t="e">
        <f t="shared" si="49"/>
        <v>#N/A</v>
      </c>
      <c r="H343" t="e">
        <f t="shared" si="51"/>
        <v>#N/A</v>
      </c>
      <c r="I343" s="3">
        <v>341</v>
      </c>
      <c r="J343" s="12" t="e">
        <f t="shared" si="50"/>
        <v>#N/A</v>
      </c>
      <c r="K343" t="e">
        <f t="shared" si="52"/>
        <v>#N/A</v>
      </c>
      <c r="L343" t="e">
        <f t="shared" si="54"/>
        <v>#N/A</v>
      </c>
      <c r="M343" t="e">
        <f t="shared" si="53"/>
        <v>#N/A</v>
      </c>
      <c r="N343" t="e">
        <f t="shared" si="55"/>
        <v>#N/A</v>
      </c>
      <c r="O343" t="e">
        <f>+(K343-K$3)/SUM(L$4:L343)</f>
        <v>#N/A</v>
      </c>
      <c r="P343" s="17" t="e">
        <f t="shared" si="57"/>
        <v>#N/A</v>
      </c>
      <c r="Q343" s="20">
        <f>+Indtastning!J345</f>
        <v>0</v>
      </c>
    </row>
    <row r="344" spans="1:17" x14ac:dyDescent="0.2">
      <c r="A344" s="3">
        <f t="shared" si="56"/>
        <v>23</v>
      </c>
      <c r="B344" s="4" t="e">
        <f>+IF(AND(Indtastning!$F348&lt;&gt;"p",Indtastning!$D348&gt;0),Indtastning!A348,NA())</f>
        <v>#N/A</v>
      </c>
      <c r="C344">
        <f>+IF(AND(Indtastning!$F348&lt;&gt;"p",Indtastning!$D348&gt;0),Indtastning!B348,0)</f>
        <v>0</v>
      </c>
      <c r="D344" t="e">
        <f>+IF(Indtastning!$D348&gt;0,Indtastning!C348,NA())</f>
        <v>#N/A</v>
      </c>
      <c r="E344" t="e">
        <f>+IF(Indtastning!$D348&gt;0,Indtastning!D348,NA())</f>
        <v>#N/A</v>
      </c>
      <c r="F344">
        <f>+IF(Indtastning!F348="p",F343+E344,IF(Indtastning!E348&lt;&gt;"Fill Up",F343,0))</f>
        <v>0</v>
      </c>
      <c r="G344" s="8" t="e">
        <f t="shared" si="49"/>
        <v>#N/A</v>
      </c>
      <c r="H344" t="e">
        <f t="shared" si="51"/>
        <v>#N/A</v>
      </c>
      <c r="I344" s="3">
        <v>342</v>
      </c>
      <c r="J344" s="12" t="e">
        <f t="shared" si="50"/>
        <v>#N/A</v>
      </c>
      <c r="K344" t="e">
        <f t="shared" si="52"/>
        <v>#N/A</v>
      </c>
      <c r="L344" t="e">
        <f t="shared" si="54"/>
        <v>#N/A</v>
      </c>
      <c r="M344" t="e">
        <f t="shared" si="53"/>
        <v>#N/A</v>
      </c>
      <c r="N344" t="e">
        <f t="shared" si="55"/>
        <v>#N/A</v>
      </c>
      <c r="O344" t="e">
        <f>+(K344-K$3)/SUM(L$4:L344)</f>
        <v>#N/A</v>
      </c>
      <c r="P344" s="17" t="e">
        <f t="shared" si="57"/>
        <v>#N/A</v>
      </c>
      <c r="Q344" s="20">
        <f>+Indtastning!J346</f>
        <v>0</v>
      </c>
    </row>
    <row r="345" spans="1:17" x14ac:dyDescent="0.2">
      <c r="A345" s="3">
        <f t="shared" si="56"/>
        <v>23</v>
      </c>
      <c r="B345" s="4" t="e">
        <f>+IF(AND(Indtastning!$F349&lt;&gt;"p",Indtastning!$D349&gt;0),Indtastning!A349,NA())</f>
        <v>#N/A</v>
      </c>
      <c r="C345">
        <f>+IF(AND(Indtastning!$F349&lt;&gt;"p",Indtastning!$D349&gt;0),Indtastning!B349,0)</f>
        <v>0</v>
      </c>
      <c r="D345" t="e">
        <f>+IF(Indtastning!$D349&gt;0,Indtastning!C349,NA())</f>
        <v>#N/A</v>
      </c>
      <c r="E345" t="e">
        <f>+IF(Indtastning!$D349&gt;0,Indtastning!D349,NA())</f>
        <v>#N/A</v>
      </c>
      <c r="F345">
        <f>+IF(Indtastning!F349="p",F344+E345,IF(Indtastning!E349&lt;&gt;"Fill Up",F344,0))</f>
        <v>0</v>
      </c>
      <c r="G345" s="8" t="e">
        <f t="shared" si="49"/>
        <v>#N/A</v>
      </c>
      <c r="H345" t="e">
        <f t="shared" si="51"/>
        <v>#N/A</v>
      </c>
      <c r="I345" s="3">
        <v>343</v>
      </c>
      <c r="J345" s="12" t="e">
        <f t="shared" si="50"/>
        <v>#N/A</v>
      </c>
      <c r="K345" t="e">
        <f t="shared" si="52"/>
        <v>#N/A</v>
      </c>
      <c r="L345" t="e">
        <f t="shared" si="54"/>
        <v>#N/A</v>
      </c>
      <c r="M345" t="e">
        <f t="shared" si="53"/>
        <v>#N/A</v>
      </c>
      <c r="N345" t="e">
        <f t="shared" si="55"/>
        <v>#N/A</v>
      </c>
      <c r="O345" t="e">
        <f>+(K345-K$3)/SUM(L$4:L345)</f>
        <v>#N/A</v>
      </c>
      <c r="P345" s="17" t="e">
        <f t="shared" si="57"/>
        <v>#N/A</v>
      </c>
      <c r="Q345" s="20">
        <f>+Indtastning!J347</f>
        <v>0</v>
      </c>
    </row>
    <row r="346" spans="1:17" x14ac:dyDescent="0.2">
      <c r="A346" s="3">
        <f t="shared" si="56"/>
        <v>23</v>
      </c>
      <c r="B346" s="4" t="e">
        <f>+IF(AND(Indtastning!$F350&lt;&gt;"p",Indtastning!$D350&gt;0),Indtastning!A350,NA())</f>
        <v>#N/A</v>
      </c>
      <c r="C346">
        <f>+IF(AND(Indtastning!$F350&lt;&gt;"p",Indtastning!$D350&gt;0),Indtastning!B350,0)</f>
        <v>0</v>
      </c>
      <c r="D346" t="e">
        <f>+IF(Indtastning!$D350&gt;0,Indtastning!C350,NA())</f>
        <v>#N/A</v>
      </c>
      <c r="E346" t="e">
        <f>+IF(Indtastning!$D350&gt;0,Indtastning!D350,NA())</f>
        <v>#N/A</v>
      </c>
      <c r="F346">
        <f>+IF(Indtastning!F350="p",F345+E346,IF(Indtastning!E350&lt;&gt;"Fill Up",F345,0))</f>
        <v>0</v>
      </c>
      <c r="G346" s="8" t="e">
        <f t="shared" si="49"/>
        <v>#N/A</v>
      </c>
      <c r="H346" t="e">
        <f t="shared" si="51"/>
        <v>#N/A</v>
      </c>
      <c r="I346" s="3">
        <v>344</v>
      </c>
      <c r="J346" s="12" t="e">
        <f t="shared" si="50"/>
        <v>#N/A</v>
      </c>
      <c r="K346" t="e">
        <f t="shared" si="52"/>
        <v>#N/A</v>
      </c>
      <c r="L346" t="e">
        <f t="shared" si="54"/>
        <v>#N/A</v>
      </c>
      <c r="M346" t="e">
        <f t="shared" si="53"/>
        <v>#N/A</v>
      </c>
      <c r="N346" t="e">
        <f t="shared" si="55"/>
        <v>#N/A</v>
      </c>
      <c r="O346" t="e">
        <f>+(K346-K$3)/SUM(L$4:L346)</f>
        <v>#N/A</v>
      </c>
      <c r="P346" s="17" t="e">
        <f t="shared" si="57"/>
        <v>#N/A</v>
      </c>
      <c r="Q346" s="20">
        <f>+Indtastning!J348</f>
        <v>0</v>
      </c>
    </row>
    <row r="347" spans="1:17" x14ac:dyDescent="0.2">
      <c r="A347" s="3">
        <f t="shared" si="56"/>
        <v>23</v>
      </c>
      <c r="B347" s="4" t="e">
        <f>+IF(AND(Indtastning!$F351&lt;&gt;"p",Indtastning!$D351&gt;0),Indtastning!A351,NA())</f>
        <v>#N/A</v>
      </c>
      <c r="C347">
        <f>+IF(AND(Indtastning!$F351&lt;&gt;"p",Indtastning!$D351&gt;0),Indtastning!B351,0)</f>
        <v>0</v>
      </c>
      <c r="D347" t="e">
        <f>+IF(Indtastning!$D351&gt;0,Indtastning!C351,NA())</f>
        <v>#N/A</v>
      </c>
      <c r="E347" t="e">
        <f>+IF(Indtastning!$D351&gt;0,Indtastning!D351,NA())</f>
        <v>#N/A</v>
      </c>
      <c r="F347">
        <f>+IF(Indtastning!F351="p",F346+E347,IF(Indtastning!E351&lt;&gt;"Fill Up",F346,0))</f>
        <v>0</v>
      </c>
      <c r="G347" s="8" t="e">
        <f t="shared" si="49"/>
        <v>#N/A</v>
      </c>
      <c r="H347" t="e">
        <f t="shared" si="51"/>
        <v>#N/A</v>
      </c>
      <c r="I347" s="3">
        <v>345</v>
      </c>
      <c r="J347" s="12" t="e">
        <f t="shared" si="50"/>
        <v>#N/A</v>
      </c>
      <c r="K347" t="e">
        <f t="shared" si="52"/>
        <v>#N/A</v>
      </c>
      <c r="L347" t="e">
        <f t="shared" si="54"/>
        <v>#N/A</v>
      </c>
      <c r="M347" t="e">
        <f t="shared" si="53"/>
        <v>#N/A</v>
      </c>
      <c r="N347" t="e">
        <f t="shared" si="55"/>
        <v>#N/A</v>
      </c>
      <c r="O347" t="e">
        <f>+(K347-K$3)/SUM(L$4:L347)</f>
        <v>#N/A</v>
      </c>
      <c r="P347" s="17" t="e">
        <f t="shared" si="57"/>
        <v>#N/A</v>
      </c>
      <c r="Q347" s="20">
        <f>+Indtastning!J349</f>
        <v>0</v>
      </c>
    </row>
    <row r="348" spans="1:17" x14ac:dyDescent="0.2">
      <c r="A348" s="3">
        <f t="shared" si="56"/>
        <v>23</v>
      </c>
      <c r="B348" s="4" t="e">
        <f>+IF(AND(Indtastning!$F352&lt;&gt;"p",Indtastning!$D352&gt;0),Indtastning!A352,NA())</f>
        <v>#N/A</v>
      </c>
      <c r="C348">
        <f>+IF(AND(Indtastning!$F352&lt;&gt;"p",Indtastning!$D352&gt;0),Indtastning!B352,0)</f>
        <v>0</v>
      </c>
      <c r="D348" t="e">
        <f>+IF(Indtastning!$D352&gt;0,Indtastning!C352,NA())</f>
        <v>#N/A</v>
      </c>
      <c r="E348" t="e">
        <f>+IF(Indtastning!$D352&gt;0,Indtastning!D352,NA())</f>
        <v>#N/A</v>
      </c>
      <c r="F348">
        <f>+IF(Indtastning!F352="p",F347+E348,IF(Indtastning!E352&lt;&gt;"Fill Up",F347,0))</f>
        <v>0</v>
      </c>
      <c r="G348" s="8" t="e">
        <f t="shared" si="49"/>
        <v>#N/A</v>
      </c>
      <c r="H348" t="e">
        <f t="shared" si="51"/>
        <v>#N/A</v>
      </c>
      <c r="I348" s="3">
        <v>346</v>
      </c>
      <c r="J348" s="12" t="e">
        <f t="shared" si="50"/>
        <v>#N/A</v>
      </c>
      <c r="K348" t="e">
        <f t="shared" si="52"/>
        <v>#N/A</v>
      </c>
      <c r="L348" t="e">
        <f t="shared" si="54"/>
        <v>#N/A</v>
      </c>
      <c r="M348" t="e">
        <f t="shared" si="53"/>
        <v>#N/A</v>
      </c>
      <c r="N348" t="e">
        <f t="shared" si="55"/>
        <v>#N/A</v>
      </c>
      <c r="O348" t="e">
        <f>+(K348-K$3)/SUM(L$4:L348)</f>
        <v>#N/A</v>
      </c>
      <c r="P348" s="17" t="e">
        <f t="shared" si="57"/>
        <v>#N/A</v>
      </c>
      <c r="Q348" s="20">
        <f>+Indtastning!J350</f>
        <v>0</v>
      </c>
    </row>
    <row r="349" spans="1:17" x14ac:dyDescent="0.2">
      <c r="A349" s="3">
        <f t="shared" si="56"/>
        <v>23</v>
      </c>
      <c r="B349" s="4" t="e">
        <f>+IF(AND(Indtastning!$F353&lt;&gt;"p",Indtastning!$D353&gt;0),Indtastning!A353,NA())</f>
        <v>#N/A</v>
      </c>
      <c r="C349">
        <f>+IF(AND(Indtastning!$F353&lt;&gt;"p",Indtastning!$D353&gt;0),Indtastning!B353,0)</f>
        <v>0</v>
      </c>
      <c r="D349" t="e">
        <f>+IF(Indtastning!$D353&gt;0,Indtastning!C353,NA())</f>
        <v>#N/A</v>
      </c>
      <c r="E349" t="e">
        <f>+IF(Indtastning!$D353&gt;0,Indtastning!D353,NA())</f>
        <v>#N/A</v>
      </c>
      <c r="F349">
        <f>+IF(Indtastning!F353="p",F348+E349,IF(Indtastning!E353&lt;&gt;"Fill Up",F348,0))</f>
        <v>0</v>
      </c>
      <c r="G349" s="8" t="e">
        <f t="shared" si="49"/>
        <v>#N/A</v>
      </c>
      <c r="H349" t="e">
        <f t="shared" si="51"/>
        <v>#N/A</v>
      </c>
      <c r="I349" s="3">
        <v>347</v>
      </c>
      <c r="J349" s="12" t="e">
        <f t="shared" si="50"/>
        <v>#N/A</v>
      </c>
      <c r="K349" t="e">
        <f t="shared" si="52"/>
        <v>#N/A</v>
      </c>
      <c r="L349" t="e">
        <f t="shared" si="54"/>
        <v>#N/A</v>
      </c>
      <c r="M349" t="e">
        <f t="shared" si="53"/>
        <v>#N/A</v>
      </c>
      <c r="N349" t="e">
        <f t="shared" si="55"/>
        <v>#N/A</v>
      </c>
      <c r="O349" t="e">
        <f>+(K349-K$3)/SUM(L$4:L349)</f>
        <v>#N/A</v>
      </c>
      <c r="P349" s="17" t="e">
        <f t="shared" si="57"/>
        <v>#N/A</v>
      </c>
      <c r="Q349" s="20">
        <f>+Indtastning!J351</f>
        <v>0</v>
      </c>
    </row>
    <row r="350" spans="1:17" x14ac:dyDescent="0.2">
      <c r="A350" s="3">
        <f t="shared" si="56"/>
        <v>23</v>
      </c>
      <c r="B350" s="4" t="e">
        <f>+IF(AND(Indtastning!$F354&lt;&gt;"p",Indtastning!$D354&gt;0),Indtastning!A354,NA())</f>
        <v>#N/A</v>
      </c>
      <c r="C350">
        <f>+IF(AND(Indtastning!$F354&lt;&gt;"p",Indtastning!$D354&gt;0),Indtastning!B354,0)</f>
        <v>0</v>
      </c>
      <c r="D350" t="e">
        <f>+IF(Indtastning!$D354&gt;0,Indtastning!C354,NA())</f>
        <v>#N/A</v>
      </c>
      <c r="E350" t="e">
        <f>+IF(Indtastning!$D354&gt;0,Indtastning!D354,NA())</f>
        <v>#N/A</v>
      </c>
      <c r="F350">
        <f>+IF(Indtastning!F354="p",F349+E350,IF(Indtastning!E354&lt;&gt;"Fill Up",F349,0))</f>
        <v>0</v>
      </c>
      <c r="G350" s="8" t="e">
        <f t="shared" si="49"/>
        <v>#N/A</v>
      </c>
      <c r="H350" t="e">
        <f t="shared" si="51"/>
        <v>#N/A</v>
      </c>
      <c r="I350" s="3">
        <v>348</v>
      </c>
      <c r="J350" s="12" t="e">
        <f t="shared" si="50"/>
        <v>#N/A</v>
      </c>
      <c r="K350" t="e">
        <f t="shared" si="52"/>
        <v>#N/A</v>
      </c>
      <c r="L350" t="e">
        <f t="shared" si="54"/>
        <v>#N/A</v>
      </c>
      <c r="M350" t="e">
        <f t="shared" si="53"/>
        <v>#N/A</v>
      </c>
      <c r="N350" t="e">
        <f t="shared" si="55"/>
        <v>#N/A</v>
      </c>
      <c r="O350" t="e">
        <f>+(K350-K$3)/SUM(L$4:L350)</f>
        <v>#N/A</v>
      </c>
      <c r="P350" s="17" t="e">
        <f t="shared" si="57"/>
        <v>#N/A</v>
      </c>
      <c r="Q350" s="20">
        <f>+Indtastning!J352</f>
        <v>0</v>
      </c>
    </row>
    <row r="351" spans="1:17" x14ac:dyDescent="0.2">
      <c r="A351" s="3">
        <f t="shared" si="56"/>
        <v>23</v>
      </c>
      <c r="B351" s="4" t="e">
        <f>+IF(AND(Indtastning!$F355&lt;&gt;"p",Indtastning!$D355&gt;0),Indtastning!A355,NA())</f>
        <v>#N/A</v>
      </c>
      <c r="C351">
        <f>+IF(AND(Indtastning!$F355&lt;&gt;"p",Indtastning!$D355&gt;0),Indtastning!B355,0)</f>
        <v>0</v>
      </c>
      <c r="D351" t="e">
        <f>+IF(Indtastning!$D355&gt;0,Indtastning!C355,NA())</f>
        <v>#N/A</v>
      </c>
      <c r="E351" t="e">
        <f>+IF(Indtastning!$D355&gt;0,Indtastning!D355,NA())</f>
        <v>#N/A</v>
      </c>
      <c r="F351">
        <f>+IF(Indtastning!F355="p",F350+E351,IF(Indtastning!E355&lt;&gt;"Fill Up",F350,0))</f>
        <v>0</v>
      </c>
      <c r="G351" s="8" t="e">
        <f t="shared" si="49"/>
        <v>#N/A</v>
      </c>
      <c r="H351" t="e">
        <f t="shared" si="51"/>
        <v>#N/A</v>
      </c>
      <c r="I351" s="3">
        <v>349</v>
      </c>
      <c r="J351" s="12" t="e">
        <f t="shared" si="50"/>
        <v>#N/A</v>
      </c>
      <c r="K351" t="e">
        <f t="shared" si="52"/>
        <v>#N/A</v>
      </c>
      <c r="L351" t="e">
        <f t="shared" si="54"/>
        <v>#N/A</v>
      </c>
      <c r="M351" t="e">
        <f t="shared" si="53"/>
        <v>#N/A</v>
      </c>
      <c r="N351" t="e">
        <f t="shared" si="55"/>
        <v>#N/A</v>
      </c>
      <c r="O351" t="e">
        <f>+(K351-K$3)/SUM(L$4:L351)</f>
        <v>#N/A</v>
      </c>
      <c r="P351" s="17" t="e">
        <f t="shared" si="57"/>
        <v>#N/A</v>
      </c>
      <c r="Q351" s="20">
        <f>+Indtastning!J353</f>
        <v>0</v>
      </c>
    </row>
    <row r="352" spans="1:17" x14ac:dyDescent="0.2">
      <c r="A352" s="3">
        <f t="shared" si="56"/>
        <v>23</v>
      </c>
      <c r="B352" s="4" t="e">
        <f>+IF(AND(Indtastning!$F356&lt;&gt;"p",Indtastning!$D356&gt;0),Indtastning!A356,NA())</f>
        <v>#N/A</v>
      </c>
      <c r="C352">
        <f>+IF(AND(Indtastning!$F356&lt;&gt;"p",Indtastning!$D356&gt;0),Indtastning!B356,0)</f>
        <v>0</v>
      </c>
      <c r="D352" t="e">
        <f>+IF(Indtastning!$D356&gt;0,Indtastning!C356,NA())</f>
        <v>#N/A</v>
      </c>
      <c r="E352" t="e">
        <f>+IF(Indtastning!$D356&gt;0,Indtastning!D356,NA())</f>
        <v>#N/A</v>
      </c>
      <c r="F352">
        <f>+IF(Indtastning!F356="p",F351+E352,IF(Indtastning!E356&lt;&gt;"Fill Up",F351,0))</f>
        <v>0</v>
      </c>
      <c r="G352" s="8" t="e">
        <f t="shared" si="49"/>
        <v>#N/A</v>
      </c>
      <c r="H352" t="e">
        <f t="shared" si="51"/>
        <v>#N/A</v>
      </c>
      <c r="I352" s="3">
        <v>350</v>
      </c>
      <c r="J352" s="12" t="e">
        <f t="shared" si="50"/>
        <v>#N/A</v>
      </c>
      <c r="K352" t="e">
        <f t="shared" si="52"/>
        <v>#N/A</v>
      </c>
      <c r="L352" t="e">
        <f t="shared" si="54"/>
        <v>#N/A</v>
      </c>
      <c r="M352" t="e">
        <f t="shared" si="53"/>
        <v>#N/A</v>
      </c>
      <c r="N352" t="e">
        <f t="shared" si="55"/>
        <v>#N/A</v>
      </c>
      <c r="O352" t="e">
        <f>+(K352-K$3)/SUM(L$4:L352)</f>
        <v>#N/A</v>
      </c>
      <c r="P352" s="17" t="e">
        <f t="shared" si="57"/>
        <v>#N/A</v>
      </c>
      <c r="Q352" s="20">
        <f>+Indtastning!J354</f>
        <v>0</v>
      </c>
    </row>
    <row r="353" spans="1:17" x14ac:dyDescent="0.2">
      <c r="A353" s="3">
        <f t="shared" si="56"/>
        <v>23</v>
      </c>
      <c r="B353" s="4" t="e">
        <f>+IF(AND(Indtastning!$F357&lt;&gt;"p",Indtastning!$D357&gt;0),Indtastning!A357,NA())</f>
        <v>#N/A</v>
      </c>
      <c r="C353">
        <f>+IF(AND(Indtastning!$F357&lt;&gt;"p",Indtastning!$D357&gt;0),Indtastning!B357,0)</f>
        <v>0</v>
      </c>
      <c r="D353" t="e">
        <f>+IF(Indtastning!$D357&gt;0,Indtastning!C357,NA())</f>
        <v>#N/A</v>
      </c>
      <c r="E353" t="e">
        <f>+IF(Indtastning!$D357&gt;0,Indtastning!D357,NA())</f>
        <v>#N/A</v>
      </c>
      <c r="F353">
        <f>+IF(Indtastning!F357="p",F352+E353,IF(Indtastning!E357&lt;&gt;"Fill Up",F352,0))</f>
        <v>0</v>
      </c>
      <c r="G353" s="8" t="e">
        <f t="shared" si="49"/>
        <v>#N/A</v>
      </c>
      <c r="H353" t="e">
        <f t="shared" si="51"/>
        <v>#N/A</v>
      </c>
      <c r="I353" s="3">
        <v>351</v>
      </c>
      <c r="J353" s="12" t="e">
        <f t="shared" si="50"/>
        <v>#N/A</v>
      </c>
      <c r="K353" t="e">
        <f t="shared" si="52"/>
        <v>#N/A</v>
      </c>
      <c r="L353" t="e">
        <f t="shared" si="54"/>
        <v>#N/A</v>
      </c>
      <c r="M353" t="e">
        <f t="shared" si="53"/>
        <v>#N/A</v>
      </c>
      <c r="N353" t="e">
        <f t="shared" si="55"/>
        <v>#N/A</v>
      </c>
      <c r="O353" t="e">
        <f>+(K353-K$3)/SUM(L$4:L353)</f>
        <v>#N/A</v>
      </c>
      <c r="P353" s="17" t="e">
        <f t="shared" si="57"/>
        <v>#N/A</v>
      </c>
      <c r="Q353" s="20">
        <f>+Indtastning!J355</f>
        <v>0</v>
      </c>
    </row>
    <row r="354" spans="1:17" x14ac:dyDescent="0.2">
      <c r="A354" s="3">
        <f t="shared" si="56"/>
        <v>23</v>
      </c>
      <c r="B354" s="4" t="e">
        <f>+IF(AND(Indtastning!$F358&lt;&gt;"p",Indtastning!$D358&gt;0),Indtastning!A358,NA())</f>
        <v>#N/A</v>
      </c>
      <c r="C354">
        <f>+IF(AND(Indtastning!$F358&lt;&gt;"p",Indtastning!$D358&gt;0),Indtastning!B358,0)</f>
        <v>0</v>
      </c>
      <c r="D354" t="e">
        <f>+IF(Indtastning!$D358&gt;0,Indtastning!C358,NA())</f>
        <v>#N/A</v>
      </c>
      <c r="E354" t="e">
        <f>+IF(Indtastning!$D358&gt;0,Indtastning!D358,NA())</f>
        <v>#N/A</v>
      </c>
      <c r="F354">
        <f>+IF(Indtastning!F358="p",F353+E354,IF(Indtastning!E358&lt;&gt;"Fill Up",F353,0))</f>
        <v>0</v>
      </c>
      <c r="G354" s="8" t="e">
        <f t="shared" si="49"/>
        <v>#N/A</v>
      </c>
      <c r="H354" t="e">
        <f t="shared" si="51"/>
        <v>#N/A</v>
      </c>
      <c r="I354" s="3">
        <v>352</v>
      </c>
      <c r="J354" s="12" t="e">
        <f t="shared" si="50"/>
        <v>#N/A</v>
      </c>
      <c r="K354" t="e">
        <f t="shared" si="52"/>
        <v>#N/A</v>
      </c>
      <c r="L354" t="e">
        <f t="shared" si="54"/>
        <v>#N/A</v>
      </c>
      <c r="M354" t="e">
        <f t="shared" si="53"/>
        <v>#N/A</v>
      </c>
      <c r="N354" t="e">
        <f t="shared" si="55"/>
        <v>#N/A</v>
      </c>
      <c r="O354" t="e">
        <f>+(K354-K$3)/SUM(L$4:L354)</f>
        <v>#N/A</v>
      </c>
      <c r="P354" s="17" t="e">
        <f t="shared" si="57"/>
        <v>#N/A</v>
      </c>
      <c r="Q354" s="20">
        <f>+Indtastning!J356</f>
        <v>0</v>
      </c>
    </row>
    <row r="355" spans="1:17" x14ac:dyDescent="0.2">
      <c r="A355" s="3">
        <f t="shared" si="56"/>
        <v>23</v>
      </c>
      <c r="B355" s="4" t="e">
        <f>+IF(AND(Indtastning!$F359&lt;&gt;"p",Indtastning!$D359&gt;0),Indtastning!A359,NA())</f>
        <v>#N/A</v>
      </c>
      <c r="C355">
        <f>+IF(AND(Indtastning!$F359&lt;&gt;"p",Indtastning!$D359&gt;0),Indtastning!B359,0)</f>
        <v>0</v>
      </c>
      <c r="D355" t="e">
        <f>+IF(Indtastning!$D359&gt;0,Indtastning!C359,NA())</f>
        <v>#N/A</v>
      </c>
      <c r="E355" t="e">
        <f>+IF(Indtastning!$D359&gt;0,Indtastning!D359,NA())</f>
        <v>#N/A</v>
      </c>
      <c r="F355">
        <f>+IF(Indtastning!F359="p",F354+E355,IF(Indtastning!E359&lt;&gt;"Fill Up",F354,0))</f>
        <v>0</v>
      </c>
      <c r="G355" s="8" t="e">
        <f t="shared" si="49"/>
        <v>#N/A</v>
      </c>
      <c r="H355" t="e">
        <f t="shared" si="51"/>
        <v>#N/A</v>
      </c>
      <c r="I355" s="3">
        <v>353</v>
      </c>
      <c r="J355" s="12" t="e">
        <f t="shared" si="50"/>
        <v>#N/A</v>
      </c>
      <c r="K355" t="e">
        <f t="shared" si="52"/>
        <v>#N/A</v>
      </c>
      <c r="L355" t="e">
        <f t="shared" si="54"/>
        <v>#N/A</v>
      </c>
      <c r="M355" t="e">
        <f t="shared" si="53"/>
        <v>#N/A</v>
      </c>
      <c r="N355" t="e">
        <f t="shared" si="55"/>
        <v>#N/A</v>
      </c>
      <c r="O355" t="e">
        <f>+(K355-K$3)/SUM(L$4:L355)</f>
        <v>#N/A</v>
      </c>
      <c r="P355" s="17" t="e">
        <f t="shared" si="57"/>
        <v>#N/A</v>
      </c>
      <c r="Q355" s="20">
        <f>+Indtastning!J357</f>
        <v>0</v>
      </c>
    </row>
    <row r="356" spans="1:17" x14ac:dyDescent="0.2">
      <c r="A356" s="3">
        <f t="shared" si="56"/>
        <v>23</v>
      </c>
      <c r="B356" s="4" t="e">
        <f>+IF(AND(Indtastning!$F360&lt;&gt;"p",Indtastning!$D360&gt;0),Indtastning!A360,NA())</f>
        <v>#N/A</v>
      </c>
      <c r="C356">
        <f>+IF(AND(Indtastning!$F360&lt;&gt;"p",Indtastning!$D360&gt;0),Indtastning!B360,0)</f>
        <v>0</v>
      </c>
      <c r="D356" t="e">
        <f>+IF(Indtastning!$D360&gt;0,Indtastning!C360,NA())</f>
        <v>#N/A</v>
      </c>
      <c r="E356" t="e">
        <f>+IF(Indtastning!$D360&gt;0,Indtastning!D360,NA())</f>
        <v>#N/A</v>
      </c>
      <c r="F356">
        <f>+IF(Indtastning!F360="p",F355+E356,IF(Indtastning!E360&lt;&gt;"Fill Up",F355,0))</f>
        <v>0</v>
      </c>
      <c r="G356" s="8" t="e">
        <f t="shared" si="49"/>
        <v>#N/A</v>
      </c>
      <c r="H356" t="e">
        <f t="shared" si="51"/>
        <v>#N/A</v>
      </c>
      <c r="I356" s="3">
        <v>354</v>
      </c>
      <c r="J356" s="12" t="e">
        <f t="shared" si="50"/>
        <v>#N/A</v>
      </c>
      <c r="K356" t="e">
        <f t="shared" si="52"/>
        <v>#N/A</v>
      </c>
      <c r="L356" t="e">
        <f t="shared" si="54"/>
        <v>#N/A</v>
      </c>
      <c r="M356" t="e">
        <f t="shared" si="53"/>
        <v>#N/A</v>
      </c>
      <c r="N356" t="e">
        <f t="shared" si="55"/>
        <v>#N/A</v>
      </c>
      <c r="O356" t="e">
        <f>+(K356-K$3)/SUM(L$4:L356)</f>
        <v>#N/A</v>
      </c>
      <c r="P356" s="17" t="e">
        <f t="shared" si="57"/>
        <v>#N/A</v>
      </c>
      <c r="Q356" s="20">
        <f>+Indtastning!J358</f>
        <v>0</v>
      </c>
    </row>
    <row r="357" spans="1:17" x14ac:dyDescent="0.2">
      <c r="A357" s="3">
        <f t="shared" si="56"/>
        <v>23</v>
      </c>
      <c r="B357" s="4" t="e">
        <f>+IF(AND(Indtastning!$F361&lt;&gt;"p",Indtastning!$D361&gt;0),Indtastning!A361,NA())</f>
        <v>#N/A</v>
      </c>
      <c r="C357">
        <f>+IF(AND(Indtastning!$F361&lt;&gt;"p",Indtastning!$D361&gt;0),Indtastning!B361,0)</f>
        <v>0</v>
      </c>
      <c r="D357" t="e">
        <f>+IF(Indtastning!$D361&gt;0,Indtastning!C361,NA())</f>
        <v>#N/A</v>
      </c>
      <c r="E357" t="e">
        <f>+IF(Indtastning!$D361&gt;0,Indtastning!D361,NA())</f>
        <v>#N/A</v>
      </c>
      <c r="F357">
        <f>+IF(Indtastning!F361="p",F356+E357,IF(Indtastning!E361&lt;&gt;"Fill Up",F356,0))</f>
        <v>0</v>
      </c>
      <c r="G357" s="8" t="e">
        <f t="shared" si="49"/>
        <v>#N/A</v>
      </c>
      <c r="H357" t="e">
        <f t="shared" si="51"/>
        <v>#N/A</v>
      </c>
      <c r="I357" s="3">
        <v>355</v>
      </c>
      <c r="J357" s="12" t="e">
        <f t="shared" si="50"/>
        <v>#N/A</v>
      </c>
      <c r="K357" t="e">
        <f t="shared" si="52"/>
        <v>#N/A</v>
      </c>
      <c r="L357" t="e">
        <f t="shared" si="54"/>
        <v>#N/A</v>
      </c>
      <c r="M357" t="e">
        <f t="shared" si="53"/>
        <v>#N/A</v>
      </c>
      <c r="N357" t="e">
        <f t="shared" si="55"/>
        <v>#N/A</v>
      </c>
      <c r="O357" t="e">
        <f>+(K357-K$3)/SUM(L$4:L357)</f>
        <v>#N/A</v>
      </c>
      <c r="P357" s="17" t="e">
        <f t="shared" si="57"/>
        <v>#N/A</v>
      </c>
      <c r="Q357" s="20">
        <f>+Indtastning!J359</f>
        <v>0</v>
      </c>
    </row>
    <row r="358" spans="1:17" x14ac:dyDescent="0.2">
      <c r="A358" s="3">
        <f t="shared" si="56"/>
        <v>23</v>
      </c>
      <c r="B358" s="4" t="e">
        <f>+IF(AND(Indtastning!$F362&lt;&gt;"p",Indtastning!$D362&gt;0),Indtastning!A362,NA())</f>
        <v>#N/A</v>
      </c>
      <c r="C358">
        <f>+IF(AND(Indtastning!$F362&lt;&gt;"p",Indtastning!$D362&gt;0),Indtastning!B362,0)</f>
        <v>0</v>
      </c>
      <c r="D358" t="e">
        <f>+IF(Indtastning!$D362&gt;0,Indtastning!C362,NA())</f>
        <v>#N/A</v>
      </c>
      <c r="E358" t="e">
        <f>+IF(Indtastning!$D362&gt;0,Indtastning!D362,NA())</f>
        <v>#N/A</v>
      </c>
      <c r="F358">
        <f>+IF(Indtastning!F362="p",F357+E358,IF(Indtastning!E362&lt;&gt;"Fill Up",F357,0))</f>
        <v>0</v>
      </c>
      <c r="G358" s="8" t="e">
        <f t="shared" si="49"/>
        <v>#N/A</v>
      </c>
      <c r="H358" t="e">
        <f t="shared" si="51"/>
        <v>#N/A</v>
      </c>
      <c r="I358" s="3">
        <v>356</v>
      </c>
      <c r="J358" s="12" t="e">
        <f t="shared" si="50"/>
        <v>#N/A</v>
      </c>
      <c r="K358" t="e">
        <f t="shared" si="52"/>
        <v>#N/A</v>
      </c>
      <c r="L358" t="e">
        <f t="shared" si="54"/>
        <v>#N/A</v>
      </c>
      <c r="M358" t="e">
        <f t="shared" si="53"/>
        <v>#N/A</v>
      </c>
      <c r="N358" t="e">
        <f t="shared" si="55"/>
        <v>#N/A</v>
      </c>
      <c r="O358" t="e">
        <f>+(K358-K$3)/SUM(L$4:L358)</f>
        <v>#N/A</v>
      </c>
      <c r="P358" s="17" t="e">
        <f t="shared" si="57"/>
        <v>#N/A</v>
      </c>
      <c r="Q358" s="20">
        <f>+Indtastning!J360</f>
        <v>0</v>
      </c>
    </row>
    <row r="359" spans="1:17" x14ac:dyDescent="0.2">
      <c r="A359" s="3">
        <f t="shared" si="56"/>
        <v>23</v>
      </c>
      <c r="B359" s="4" t="e">
        <f>+IF(AND(Indtastning!$F363&lt;&gt;"p",Indtastning!$D363&gt;0),Indtastning!A363,NA())</f>
        <v>#N/A</v>
      </c>
      <c r="C359">
        <f>+IF(AND(Indtastning!$F363&lt;&gt;"p",Indtastning!$D363&gt;0),Indtastning!B363,0)</f>
        <v>0</v>
      </c>
      <c r="D359" t="e">
        <f>+IF(Indtastning!$D363&gt;0,Indtastning!C363,NA())</f>
        <v>#N/A</v>
      </c>
      <c r="E359" t="e">
        <f>+IF(Indtastning!$D363&gt;0,Indtastning!D363,NA())</f>
        <v>#N/A</v>
      </c>
      <c r="F359">
        <f>+IF(Indtastning!F363="p",F358+E359,IF(Indtastning!E363&lt;&gt;"Fill Up",F358,0))</f>
        <v>0</v>
      </c>
      <c r="G359" s="8" t="e">
        <f t="shared" si="49"/>
        <v>#N/A</v>
      </c>
      <c r="H359" t="e">
        <f t="shared" si="51"/>
        <v>#N/A</v>
      </c>
      <c r="I359" s="3">
        <v>357</v>
      </c>
      <c r="J359" s="12" t="e">
        <f t="shared" si="50"/>
        <v>#N/A</v>
      </c>
      <c r="K359" t="e">
        <f t="shared" si="52"/>
        <v>#N/A</v>
      </c>
      <c r="L359" t="e">
        <f t="shared" si="54"/>
        <v>#N/A</v>
      </c>
      <c r="M359" t="e">
        <f t="shared" si="53"/>
        <v>#N/A</v>
      </c>
      <c r="N359" t="e">
        <f t="shared" si="55"/>
        <v>#N/A</v>
      </c>
      <c r="O359" t="e">
        <f>+(K359-K$3)/SUM(L$4:L359)</f>
        <v>#N/A</v>
      </c>
      <c r="P359" s="17" t="e">
        <f t="shared" si="57"/>
        <v>#N/A</v>
      </c>
      <c r="Q359" s="20">
        <f>+Indtastning!J361</f>
        <v>0</v>
      </c>
    </row>
    <row r="360" spans="1:17" x14ac:dyDescent="0.2">
      <c r="A360" s="3">
        <f t="shared" si="56"/>
        <v>23</v>
      </c>
      <c r="B360" s="4" t="e">
        <f>+IF(AND(Indtastning!$F364&lt;&gt;"p",Indtastning!$D364&gt;0),Indtastning!A364,NA())</f>
        <v>#N/A</v>
      </c>
      <c r="C360">
        <f>+IF(AND(Indtastning!$F364&lt;&gt;"p",Indtastning!$D364&gt;0),Indtastning!B364,0)</f>
        <v>0</v>
      </c>
      <c r="D360" t="e">
        <f>+IF(Indtastning!$D364&gt;0,Indtastning!C364,NA())</f>
        <v>#N/A</v>
      </c>
      <c r="E360" t="e">
        <f>+IF(Indtastning!$D364&gt;0,Indtastning!D364,NA())</f>
        <v>#N/A</v>
      </c>
      <c r="F360">
        <f>+IF(Indtastning!F364="p",F359+E360,IF(Indtastning!E364&lt;&gt;"Fill Up",F359,0))</f>
        <v>0</v>
      </c>
      <c r="G360" s="8" t="e">
        <f t="shared" si="49"/>
        <v>#N/A</v>
      </c>
      <c r="H360" t="e">
        <f t="shared" si="51"/>
        <v>#N/A</v>
      </c>
      <c r="I360" s="3">
        <v>358</v>
      </c>
      <c r="J360" s="12" t="e">
        <f t="shared" si="50"/>
        <v>#N/A</v>
      </c>
      <c r="K360" t="e">
        <f t="shared" si="52"/>
        <v>#N/A</v>
      </c>
      <c r="L360" t="e">
        <f t="shared" si="54"/>
        <v>#N/A</v>
      </c>
      <c r="M360" t="e">
        <f t="shared" si="53"/>
        <v>#N/A</v>
      </c>
      <c r="N360" t="e">
        <f t="shared" si="55"/>
        <v>#N/A</v>
      </c>
      <c r="O360" t="e">
        <f>+(K360-K$3)/SUM(L$4:L360)</f>
        <v>#N/A</v>
      </c>
      <c r="P360" s="17" t="e">
        <f t="shared" si="57"/>
        <v>#N/A</v>
      </c>
      <c r="Q360" s="20">
        <f>+Indtastning!J362</f>
        <v>0</v>
      </c>
    </row>
    <row r="361" spans="1:17" x14ac:dyDescent="0.2">
      <c r="A361" s="3">
        <f t="shared" si="56"/>
        <v>23</v>
      </c>
      <c r="B361" s="4" t="e">
        <f>+IF(AND(Indtastning!$F365&lt;&gt;"p",Indtastning!$D365&gt;0),Indtastning!A365,NA())</f>
        <v>#N/A</v>
      </c>
      <c r="C361">
        <f>+IF(AND(Indtastning!$F365&lt;&gt;"p",Indtastning!$D365&gt;0),Indtastning!B365,0)</f>
        <v>0</v>
      </c>
      <c r="D361" t="e">
        <f>+IF(Indtastning!$D365&gt;0,Indtastning!C365,NA())</f>
        <v>#N/A</v>
      </c>
      <c r="E361" t="e">
        <f>+IF(Indtastning!$D365&gt;0,Indtastning!D365,NA())</f>
        <v>#N/A</v>
      </c>
      <c r="F361">
        <f>+IF(Indtastning!F365="p",F360+E361,IF(Indtastning!E365&lt;&gt;"Fill Up",F360,0))</f>
        <v>0</v>
      </c>
      <c r="G361" s="8" t="e">
        <f t="shared" si="49"/>
        <v>#N/A</v>
      </c>
      <c r="H361" t="e">
        <f t="shared" si="51"/>
        <v>#N/A</v>
      </c>
      <c r="I361" s="3">
        <v>359</v>
      </c>
      <c r="J361" s="12" t="e">
        <f t="shared" si="50"/>
        <v>#N/A</v>
      </c>
      <c r="K361" t="e">
        <f t="shared" si="52"/>
        <v>#N/A</v>
      </c>
      <c r="L361" t="e">
        <f t="shared" si="54"/>
        <v>#N/A</v>
      </c>
      <c r="M361" t="e">
        <f t="shared" si="53"/>
        <v>#N/A</v>
      </c>
      <c r="N361" t="e">
        <f t="shared" si="55"/>
        <v>#N/A</v>
      </c>
      <c r="O361" t="e">
        <f>+(K361-K$3)/SUM(L$4:L361)</f>
        <v>#N/A</v>
      </c>
      <c r="P361" s="17" t="e">
        <f t="shared" si="57"/>
        <v>#N/A</v>
      </c>
      <c r="Q361" s="20">
        <f>+Indtastning!J363</f>
        <v>0</v>
      </c>
    </row>
    <row r="362" spans="1:17" x14ac:dyDescent="0.2">
      <c r="A362" s="3">
        <f t="shared" si="56"/>
        <v>23</v>
      </c>
      <c r="B362" s="4" t="e">
        <f>+IF(AND(Indtastning!$F366&lt;&gt;"p",Indtastning!$D366&gt;0),Indtastning!A366,NA())</f>
        <v>#N/A</v>
      </c>
      <c r="C362">
        <f>+IF(AND(Indtastning!$F366&lt;&gt;"p",Indtastning!$D366&gt;0),Indtastning!B366,0)</f>
        <v>0</v>
      </c>
      <c r="D362" t="e">
        <f>+IF(Indtastning!$D366&gt;0,Indtastning!C366,NA())</f>
        <v>#N/A</v>
      </c>
      <c r="E362" t="e">
        <f>+IF(Indtastning!$D366&gt;0,Indtastning!D366,NA())</f>
        <v>#N/A</v>
      </c>
      <c r="F362">
        <f>+IF(Indtastning!F366="p",F361+E362,IF(Indtastning!E366&lt;&gt;"Fill Up",F361,0))</f>
        <v>0</v>
      </c>
      <c r="G362" s="8" t="e">
        <f t="shared" si="49"/>
        <v>#N/A</v>
      </c>
      <c r="H362" t="e">
        <f t="shared" si="51"/>
        <v>#N/A</v>
      </c>
      <c r="I362" s="3">
        <v>360</v>
      </c>
      <c r="J362" s="12" t="e">
        <f t="shared" si="50"/>
        <v>#N/A</v>
      </c>
      <c r="K362" t="e">
        <f t="shared" si="52"/>
        <v>#N/A</v>
      </c>
      <c r="L362" t="e">
        <f t="shared" si="54"/>
        <v>#N/A</v>
      </c>
      <c r="M362" t="e">
        <f t="shared" si="53"/>
        <v>#N/A</v>
      </c>
      <c r="N362" t="e">
        <f t="shared" si="55"/>
        <v>#N/A</v>
      </c>
      <c r="O362" t="e">
        <f>+(K362-K$3)/SUM(L$4:L362)</f>
        <v>#N/A</v>
      </c>
      <c r="P362" s="17" t="e">
        <f t="shared" si="57"/>
        <v>#N/A</v>
      </c>
      <c r="Q362" s="20">
        <f>+Indtastning!J364</f>
        <v>0</v>
      </c>
    </row>
    <row r="363" spans="1:17" x14ac:dyDescent="0.2">
      <c r="A363" s="3">
        <f t="shared" si="56"/>
        <v>23</v>
      </c>
      <c r="B363" s="4" t="e">
        <f>+IF(AND(Indtastning!$F367&lt;&gt;"p",Indtastning!$D367&gt;0),Indtastning!A367,NA())</f>
        <v>#N/A</v>
      </c>
      <c r="C363">
        <f>+IF(AND(Indtastning!$F367&lt;&gt;"p",Indtastning!$D367&gt;0),Indtastning!B367,0)</f>
        <v>0</v>
      </c>
      <c r="D363" t="e">
        <f>+IF(Indtastning!$D367&gt;0,Indtastning!C367,NA())</f>
        <v>#N/A</v>
      </c>
      <c r="E363" t="e">
        <f>+IF(Indtastning!$D367&gt;0,Indtastning!D367,NA())</f>
        <v>#N/A</v>
      </c>
      <c r="F363">
        <f>+IF(Indtastning!F367="p",F362+E363,IF(Indtastning!E367&lt;&gt;"Fill Up",F362,0))</f>
        <v>0</v>
      </c>
      <c r="G363" s="8" t="e">
        <f t="shared" si="49"/>
        <v>#N/A</v>
      </c>
      <c r="H363" t="e">
        <f t="shared" si="51"/>
        <v>#N/A</v>
      </c>
      <c r="I363" s="3">
        <v>361</v>
      </c>
      <c r="J363" s="12" t="e">
        <f t="shared" si="50"/>
        <v>#N/A</v>
      </c>
      <c r="K363" t="e">
        <f t="shared" si="52"/>
        <v>#N/A</v>
      </c>
      <c r="L363" t="e">
        <f t="shared" si="54"/>
        <v>#N/A</v>
      </c>
      <c r="M363" t="e">
        <f t="shared" si="53"/>
        <v>#N/A</v>
      </c>
      <c r="N363" t="e">
        <f t="shared" si="55"/>
        <v>#N/A</v>
      </c>
      <c r="O363" t="e">
        <f>+(K363-K$3)/SUM(L$4:L363)</f>
        <v>#N/A</v>
      </c>
      <c r="P363" s="17" t="e">
        <f t="shared" si="57"/>
        <v>#N/A</v>
      </c>
      <c r="Q363" s="20">
        <f>+Indtastning!J365</f>
        <v>0</v>
      </c>
    </row>
    <row r="364" spans="1:17" x14ac:dyDescent="0.2">
      <c r="A364" s="3">
        <f t="shared" si="56"/>
        <v>23</v>
      </c>
      <c r="B364" s="4" t="e">
        <f>+IF(AND(Indtastning!$F368&lt;&gt;"p",Indtastning!$D368&gt;0),Indtastning!A368,NA())</f>
        <v>#N/A</v>
      </c>
      <c r="C364">
        <f>+IF(AND(Indtastning!$F368&lt;&gt;"p",Indtastning!$D368&gt;0),Indtastning!B368,0)</f>
        <v>0</v>
      </c>
      <c r="D364" t="e">
        <f>+IF(Indtastning!$D368&gt;0,Indtastning!C368,NA())</f>
        <v>#N/A</v>
      </c>
      <c r="E364" t="e">
        <f>+IF(Indtastning!$D368&gt;0,Indtastning!D368,NA())</f>
        <v>#N/A</v>
      </c>
      <c r="F364">
        <f>+IF(Indtastning!F368="p",F363+E364,IF(Indtastning!E368&lt;&gt;"Fill Up",F363,0))</f>
        <v>0</v>
      </c>
      <c r="G364" s="8" t="e">
        <f t="shared" si="49"/>
        <v>#N/A</v>
      </c>
      <c r="H364" t="e">
        <f t="shared" si="51"/>
        <v>#N/A</v>
      </c>
      <c r="I364" s="3">
        <v>362</v>
      </c>
      <c r="J364" s="12" t="e">
        <f t="shared" si="50"/>
        <v>#N/A</v>
      </c>
      <c r="K364" t="e">
        <f t="shared" si="52"/>
        <v>#N/A</v>
      </c>
      <c r="L364" t="e">
        <f t="shared" si="54"/>
        <v>#N/A</v>
      </c>
      <c r="M364" t="e">
        <f t="shared" si="53"/>
        <v>#N/A</v>
      </c>
      <c r="N364" t="e">
        <f t="shared" si="55"/>
        <v>#N/A</v>
      </c>
      <c r="O364" t="e">
        <f>+(K364-K$3)/SUM(L$4:L364)</f>
        <v>#N/A</v>
      </c>
      <c r="P364" s="17" t="e">
        <f t="shared" si="57"/>
        <v>#N/A</v>
      </c>
      <c r="Q364" s="20">
        <f>+Indtastning!J366</f>
        <v>0</v>
      </c>
    </row>
    <row r="365" spans="1:17" x14ac:dyDescent="0.2">
      <c r="A365" s="3">
        <f t="shared" si="56"/>
        <v>23</v>
      </c>
      <c r="B365" s="4" t="e">
        <f>+IF(AND(Indtastning!$F369&lt;&gt;"p",Indtastning!$D369&gt;0),Indtastning!A369,NA())</f>
        <v>#N/A</v>
      </c>
      <c r="C365">
        <f>+IF(AND(Indtastning!$F369&lt;&gt;"p",Indtastning!$D369&gt;0),Indtastning!B369,0)</f>
        <v>0</v>
      </c>
      <c r="D365" t="e">
        <f>+IF(Indtastning!$D369&gt;0,Indtastning!C369,NA())</f>
        <v>#N/A</v>
      </c>
      <c r="E365" t="e">
        <f>+IF(Indtastning!$D369&gt;0,Indtastning!D369,NA())</f>
        <v>#N/A</v>
      </c>
      <c r="F365">
        <f>+IF(Indtastning!F369="p",F364+E365,IF(Indtastning!E369&lt;&gt;"Fill Up",F364,0))</f>
        <v>0</v>
      </c>
      <c r="G365" s="8" t="e">
        <f t="shared" si="49"/>
        <v>#N/A</v>
      </c>
      <c r="H365" t="e">
        <f t="shared" si="51"/>
        <v>#N/A</v>
      </c>
      <c r="I365" s="3">
        <v>363</v>
      </c>
      <c r="J365" s="12" t="e">
        <f t="shared" si="50"/>
        <v>#N/A</v>
      </c>
      <c r="K365" t="e">
        <f t="shared" si="52"/>
        <v>#N/A</v>
      </c>
      <c r="L365" t="e">
        <f t="shared" si="54"/>
        <v>#N/A</v>
      </c>
      <c r="M365" t="e">
        <f t="shared" si="53"/>
        <v>#N/A</v>
      </c>
      <c r="N365" t="e">
        <f t="shared" si="55"/>
        <v>#N/A</v>
      </c>
      <c r="O365" t="e">
        <f>+(K365-K$3)/SUM(L$4:L365)</f>
        <v>#N/A</v>
      </c>
      <c r="P365" s="17" t="e">
        <f t="shared" si="57"/>
        <v>#N/A</v>
      </c>
      <c r="Q365" s="20">
        <f>+Indtastning!J367</f>
        <v>0</v>
      </c>
    </row>
    <row r="366" spans="1:17" x14ac:dyDescent="0.2">
      <c r="A366" s="3">
        <f t="shared" si="56"/>
        <v>23</v>
      </c>
      <c r="B366" s="4" t="e">
        <f>+IF(AND(Indtastning!$F370&lt;&gt;"p",Indtastning!$D370&gt;0),Indtastning!A370,NA())</f>
        <v>#N/A</v>
      </c>
      <c r="C366">
        <f>+IF(AND(Indtastning!$F370&lt;&gt;"p",Indtastning!$D370&gt;0),Indtastning!B370,0)</f>
        <v>0</v>
      </c>
      <c r="D366" t="e">
        <f>+IF(Indtastning!$D370&gt;0,Indtastning!C370,NA())</f>
        <v>#N/A</v>
      </c>
      <c r="E366" t="e">
        <f>+IF(Indtastning!$D370&gt;0,Indtastning!D370,NA())</f>
        <v>#N/A</v>
      </c>
      <c r="F366">
        <f>+IF(Indtastning!F370="p",F365+E366,IF(Indtastning!E370&lt;&gt;"Fill Up",F365,0))</f>
        <v>0</v>
      </c>
      <c r="G366" s="8" t="e">
        <f t="shared" si="49"/>
        <v>#N/A</v>
      </c>
      <c r="H366" t="e">
        <f t="shared" si="51"/>
        <v>#N/A</v>
      </c>
      <c r="I366" s="3">
        <v>364</v>
      </c>
      <c r="J366" s="12" t="e">
        <f t="shared" si="50"/>
        <v>#N/A</v>
      </c>
      <c r="K366" t="e">
        <f t="shared" si="52"/>
        <v>#N/A</v>
      </c>
      <c r="L366" t="e">
        <f t="shared" si="54"/>
        <v>#N/A</v>
      </c>
      <c r="M366" t="e">
        <f t="shared" si="53"/>
        <v>#N/A</v>
      </c>
      <c r="N366" t="e">
        <f t="shared" si="55"/>
        <v>#N/A</v>
      </c>
      <c r="O366" t="e">
        <f>+(K366-K$3)/SUM(L$4:L366)</f>
        <v>#N/A</v>
      </c>
      <c r="P366" s="17" t="e">
        <f t="shared" si="57"/>
        <v>#N/A</v>
      </c>
      <c r="Q366" s="20">
        <f>+Indtastning!J368</f>
        <v>0</v>
      </c>
    </row>
    <row r="367" spans="1:17" x14ac:dyDescent="0.2">
      <c r="A367" s="3">
        <f t="shared" si="56"/>
        <v>23</v>
      </c>
      <c r="B367" s="4" t="e">
        <f>+IF(AND(Indtastning!$F371&lt;&gt;"p",Indtastning!$D371&gt;0),Indtastning!A371,NA())</f>
        <v>#N/A</v>
      </c>
      <c r="C367">
        <f>+IF(AND(Indtastning!$F371&lt;&gt;"p",Indtastning!$D371&gt;0),Indtastning!B371,0)</f>
        <v>0</v>
      </c>
      <c r="D367" t="e">
        <f>+IF(Indtastning!$D371&gt;0,Indtastning!C371,NA())</f>
        <v>#N/A</v>
      </c>
      <c r="E367" t="e">
        <f>+IF(Indtastning!$D371&gt;0,Indtastning!D371,NA())</f>
        <v>#N/A</v>
      </c>
      <c r="F367">
        <f>+IF(Indtastning!F371="p",F366+E367,IF(Indtastning!E371&lt;&gt;"Fill Up",F366,0))</f>
        <v>0</v>
      </c>
      <c r="G367" s="8" t="e">
        <f t="shared" si="49"/>
        <v>#N/A</v>
      </c>
      <c r="H367" t="e">
        <f t="shared" si="51"/>
        <v>#N/A</v>
      </c>
      <c r="I367" s="3">
        <v>365</v>
      </c>
      <c r="J367" s="12" t="e">
        <f t="shared" si="50"/>
        <v>#N/A</v>
      </c>
      <c r="K367" t="e">
        <f t="shared" si="52"/>
        <v>#N/A</v>
      </c>
      <c r="L367" t="e">
        <f t="shared" si="54"/>
        <v>#N/A</v>
      </c>
      <c r="M367" t="e">
        <f t="shared" si="53"/>
        <v>#N/A</v>
      </c>
      <c r="N367" t="e">
        <f t="shared" si="55"/>
        <v>#N/A</v>
      </c>
      <c r="O367" t="e">
        <f>+(K367-K$3)/SUM(L$4:L367)</f>
        <v>#N/A</v>
      </c>
      <c r="P367" s="17" t="e">
        <f t="shared" si="57"/>
        <v>#N/A</v>
      </c>
      <c r="Q367" s="20">
        <f>+Indtastning!J369</f>
        <v>0</v>
      </c>
    </row>
    <row r="368" spans="1:17" x14ac:dyDescent="0.2">
      <c r="A368" s="3">
        <f t="shared" si="56"/>
        <v>23</v>
      </c>
      <c r="B368" s="4" t="e">
        <f>+IF(AND(Indtastning!$F372&lt;&gt;"p",Indtastning!$D372&gt;0),Indtastning!A372,NA())</f>
        <v>#N/A</v>
      </c>
      <c r="C368">
        <f>+IF(AND(Indtastning!$F372&lt;&gt;"p",Indtastning!$D372&gt;0),Indtastning!B372,0)</f>
        <v>0</v>
      </c>
      <c r="D368" t="e">
        <f>+IF(Indtastning!$D372&gt;0,Indtastning!C372,NA())</f>
        <v>#N/A</v>
      </c>
      <c r="E368" t="e">
        <f>+IF(Indtastning!$D372&gt;0,Indtastning!D372,NA())</f>
        <v>#N/A</v>
      </c>
      <c r="F368">
        <f>+IF(Indtastning!F372="p",F367+E368,IF(Indtastning!E372&lt;&gt;"Fill Up",F367,0))</f>
        <v>0</v>
      </c>
      <c r="G368" s="8" t="e">
        <f t="shared" si="49"/>
        <v>#N/A</v>
      </c>
      <c r="H368" t="e">
        <f t="shared" si="51"/>
        <v>#N/A</v>
      </c>
      <c r="I368" s="3">
        <v>366</v>
      </c>
      <c r="J368" s="12" t="e">
        <f t="shared" si="50"/>
        <v>#N/A</v>
      </c>
      <c r="K368" t="e">
        <f t="shared" si="52"/>
        <v>#N/A</v>
      </c>
      <c r="L368" t="e">
        <f t="shared" si="54"/>
        <v>#N/A</v>
      </c>
      <c r="M368" t="e">
        <f t="shared" si="53"/>
        <v>#N/A</v>
      </c>
      <c r="N368" t="e">
        <f t="shared" si="55"/>
        <v>#N/A</v>
      </c>
      <c r="O368" t="e">
        <f>+(K368-K$3)/SUM(L$4:L368)</f>
        <v>#N/A</v>
      </c>
      <c r="P368" s="17" t="e">
        <f t="shared" si="57"/>
        <v>#N/A</v>
      </c>
      <c r="Q368" s="20">
        <f>+Indtastning!J370</f>
        <v>0</v>
      </c>
    </row>
    <row r="369" spans="1:17" x14ac:dyDescent="0.2">
      <c r="A369" s="3">
        <f t="shared" si="56"/>
        <v>23</v>
      </c>
      <c r="B369" s="4" t="e">
        <f>+IF(AND(Indtastning!$F373&lt;&gt;"p",Indtastning!$D373&gt;0),Indtastning!A373,NA())</f>
        <v>#N/A</v>
      </c>
      <c r="C369">
        <f>+IF(AND(Indtastning!$F373&lt;&gt;"p",Indtastning!$D373&gt;0),Indtastning!B373,0)</f>
        <v>0</v>
      </c>
      <c r="D369" t="e">
        <f>+IF(Indtastning!$D373&gt;0,Indtastning!C373,NA())</f>
        <v>#N/A</v>
      </c>
      <c r="E369" t="e">
        <f>+IF(Indtastning!$D373&gt;0,Indtastning!D373,NA())</f>
        <v>#N/A</v>
      </c>
      <c r="F369">
        <f>+IF(Indtastning!F373="p",F368+E369,IF(Indtastning!E373&lt;&gt;"Fill Up",F368,0))</f>
        <v>0</v>
      </c>
      <c r="G369" s="8" t="e">
        <f t="shared" si="49"/>
        <v>#N/A</v>
      </c>
      <c r="H369" t="e">
        <f t="shared" si="51"/>
        <v>#N/A</v>
      </c>
      <c r="I369" s="3">
        <v>367</v>
      </c>
      <c r="J369" s="12" t="e">
        <f t="shared" si="50"/>
        <v>#N/A</v>
      </c>
      <c r="K369" t="e">
        <f t="shared" si="52"/>
        <v>#N/A</v>
      </c>
      <c r="L369" t="e">
        <f t="shared" si="54"/>
        <v>#N/A</v>
      </c>
      <c r="M369" t="e">
        <f t="shared" si="53"/>
        <v>#N/A</v>
      </c>
      <c r="N369" t="e">
        <f t="shared" si="55"/>
        <v>#N/A</v>
      </c>
      <c r="O369" t="e">
        <f>+(K369-K$3)/SUM(L$4:L369)</f>
        <v>#N/A</v>
      </c>
      <c r="P369" s="17" t="e">
        <f t="shared" si="57"/>
        <v>#N/A</v>
      </c>
      <c r="Q369" s="20">
        <f>+Indtastning!J371</f>
        <v>0</v>
      </c>
    </row>
    <row r="370" spans="1:17" x14ac:dyDescent="0.2">
      <c r="A370" s="3">
        <f t="shared" si="56"/>
        <v>23</v>
      </c>
      <c r="B370" s="4" t="e">
        <f>+IF(AND(Indtastning!$F374&lt;&gt;"p",Indtastning!$D374&gt;0),Indtastning!A374,NA())</f>
        <v>#N/A</v>
      </c>
      <c r="C370">
        <f>+IF(AND(Indtastning!$F374&lt;&gt;"p",Indtastning!$D374&gt;0),Indtastning!B374,0)</f>
        <v>0</v>
      </c>
      <c r="D370" t="e">
        <f>+IF(Indtastning!$D374&gt;0,Indtastning!C374,NA())</f>
        <v>#N/A</v>
      </c>
      <c r="E370" t="e">
        <f>+IF(Indtastning!$D374&gt;0,Indtastning!D374,NA())</f>
        <v>#N/A</v>
      </c>
      <c r="F370">
        <f>+IF(Indtastning!F374="p",F369+E370,IF(Indtastning!E374&lt;&gt;"Fill Up",F369,0))</f>
        <v>0</v>
      </c>
      <c r="G370" s="8" t="e">
        <f t="shared" si="49"/>
        <v>#N/A</v>
      </c>
      <c r="H370" t="e">
        <f t="shared" si="51"/>
        <v>#N/A</v>
      </c>
      <c r="I370" s="3">
        <v>368</v>
      </c>
      <c r="J370" s="12" t="e">
        <f t="shared" si="50"/>
        <v>#N/A</v>
      </c>
      <c r="K370" t="e">
        <f t="shared" si="52"/>
        <v>#N/A</v>
      </c>
      <c r="L370" t="e">
        <f t="shared" si="54"/>
        <v>#N/A</v>
      </c>
      <c r="M370" t="e">
        <f t="shared" si="53"/>
        <v>#N/A</v>
      </c>
      <c r="N370" t="e">
        <f t="shared" si="55"/>
        <v>#N/A</v>
      </c>
      <c r="O370" t="e">
        <f>+(K370-K$3)/SUM(L$4:L370)</f>
        <v>#N/A</v>
      </c>
      <c r="P370" s="17" t="e">
        <f t="shared" si="57"/>
        <v>#N/A</v>
      </c>
      <c r="Q370" s="20">
        <f>+Indtastning!J372</f>
        <v>0</v>
      </c>
    </row>
    <row r="371" spans="1:17" x14ac:dyDescent="0.2">
      <c r="A371" s="3">
        <f t="shared" si="56"/>
        <v>23</v>
      </c>
      <c r="B371" s="4" t="e">
        <f>+IF(AND(Indtastning!$F375&lt;&gt;"p",Indtastning!$D375&gt;0),Indtastning!A375,NA())</f>
        <v>#N/A</v>
      </c>
      <c r="C371">
        <f>+IF(AND(Indtastning!$F375&lt;&gt;"p",Indtastning!$D375&gt;0),Indtastning!B375,0)</f>
        <v>0</v>
      </c>
      <c r="D371" t="e">
        <f>+IF(Indtastning!$D375&gt;0,Indtastning!C375,NA())</f>
        <v>#N/A</v>
      </c>
      <c r="E371" t="e">
        <f>+IF(Indtastning!$D375&gt;0,Indtastning!D375,NA())</f>
        <v>#N/A</v>
      </c>
      <c r="F371">
        <f>+IF(Indtastning!F375="p",F370+E371,IF(Indtastning!E375&lt;&gt;"Fill Up",F370,0))</f>
        <v>0</v>
      </c>
      <c r="G371" s="8" t="e">
        <f t="shared" si="49"/>
        <v>#N/A</v>
      </c>
      <c r="H371" t="e">
        <f t="shared" si="51"/>
        <v>#N/A</v>
      </c>
      <c r="I371" s="3">
        <v>369</v>
      </c>
      <c r="J371" s="12" t="e">
        <f t="shared" si="50"/>
        <v>#N/A</v>
      </c>
      <c r="K371" t="e">
        <f t="shared" si="52"/>
        <v>#N/A</v>
      </c>
      <c r="L371" t="e">
        <f t="shared" si="54"/>
        <v>#N/A</v>
      </c>
      <c r="M371" t="e">
        <f t="shared" si="53"/>
        <v>#N/A</v>
      </c>
      <c r="N371" t="e">
        <f t="shared" si="55"/>
        <v>#N/A</v>
      </c>
      <c r="O371" t="e">
        <f>+(K371-K$3)/SUM(L$4:L371)</f>
        <v>#N/A</v>
      </c>
      <c r="P371" s="17" t="e">
        <f t="shared" si="57"/>
        <v>#N/A</v>
      </c>
      <c r="Q371" s="20">
        <f>+Indtastning!J373</f>
        <v>0</v>
      </c>
    </row>
    <row r="372" spans="1:17" x14ac:dyDescent="0.2">
      <c r="A372" s="3">
        <f t="shared" si="56"/>
        <v>23</v>
      </c>
      <c r="B372" s="4" t="e">
        <f>+IF(AND(Indtastning!$F376&lt;&gt;"p",Indtastning!$D376&gt;0),Indtastning!A376,NA())</f>
        <v>#N/A</v>
      </c>
      <c r="C372">
        <f>+IF(AND(Indtastning!$F376&lt;&gt;"p",Indtastning!$D376&gt;0),Indtastning!B376,0)</f>
        <v>0</v>
      </c>
      <c r="D372" t="e">
        <f>+IF(Indtastning!$D376&gt;0,Indtastning!C376,NA())</f>
        <v>#N/A</v>
      </c>
      <c r="E372" t="e">
        <f>+IF(Indtastning!$D376&gt;0,Indtastning!D376,NA())</f>
        <v>#N/A</v>
      </c>
      <c r="F372">
        <f>+IF(Indtastning!F376="p",F371+E372,IF(Indtastning!E376&lt;&gt;"Fill Up",F371,0))</f>
        <v>0</v>
      </c>
      <c r="G372" s="8" t="e">
        <f t="shared" si="49"/>
        <v>#N/A</v>
      </c>
      <c r="H372" t="e">
        <f t="shared" si="51"/>
        <v>#N/A</v>
      </c>
      <c r="I372" s="3">
        <v>370</v>
      </c>
      <c r="J372" s="12" t="e">
        <f t="shared" si="50"/>
        <v>#N/A</v>
      </c>
      <c r="K372" t="e">
        <f t="shared" si="52"/>
        <v>#N/A</v>
      </c>
      <c r="L372" t="e">
        <f t="shared" si="54"/>
        <v>#N/A</v>
      </c>
      <c r="M372" t="e">
        <f t="shared" si="53"/>
        <v>#N/A</v>
      </c>
      <c r="N372" t="e">
        <f t="shared" si="55"/>
        <v>#N/A</v>
      </c>
      <c r="O372" t="e">
        <f>+(K372-K$3)/SUM(L$4:L372)</f>
        <v>#N/A</v>
      </c>
      <c r="P372" s="17" t="e">
        <f t="shared" si="57"/>
        <v>#N/A</v>
      </c>
      <c r="Q372" s="20">
        <f>+Indtastning!J374</f>
        <v>0</v>
      </c>
    </row>
    <row r="373" spans="1:17" x14ac:dyDescent="0.2">
      <c r="A373" s="3">
        <f t="shared" si="56"/>
        <v>23</v>
      </c>
      <c r="B373" s="4" t="e">
        <f>+IF(AND(Indtastning!$F377&lt;&gt;"p",Indtastning!$D377&gt;0),Indtastning!A377,NA())</f>
        <v>#N/A</v>
      </c>
      <c r="C373">
        <f>+IF(AND(Indtastning!$F377&lt;&gt;"p",Indtastning!$D377&gt;0),Indtastning!B377,0)</f>
        <v>0</v>
      </c>
      <c r="D373" t="e">
        <f>+IF(Indtastning!$D377&gt;0,Indtastning!C377,NA())</f>
        <v>#N/A</v>
      </c>
      <c r="E373" t="e">
        <f>+IF(Indtastning!$D377&gt;0,Indtastning!D377,NA())</f>
        <v>#N/A</v>
      </c>
      <c r="F373">
        <f>+IF(Indtastning!F377="p",F372+E373,IF(Indtastning!E377&lt;&gt;"Fill Up",F372,0))</f>
        <v>0</v>
      </c>
      <c r="G373" s="8" t="e">
        <f t="shared" si="49"/>
        <v>#N/A</v>
      </c>
      <c r="H373" t="e">
        <f t="shared" si="51"/>
        <v>#N/A</v>
      </c>
      <c r="I373" s="3">
        <v>371</v>
      </c>
      <c r="J373" s="12" t="e">
        <f t="shared" si="50"/>
        <v>#N/A</v>
      </c>
      <c r="K373" t="e">
        <f t="shared" si="52"/>
        <v>#N/A</v>
      </c>
      <c r="L373" t="e">
        <f t="shared" si="54"/>
        <v>#N/A</v>
      </c>
      <c r="M373" t="e">
        <f t="shared" si="53"/>
        <v>#N/A</v>
      </c>
      <c r="N373" t="e">
        <f t="shared" si="55"/>
        <v>#N/A</v>
      </c>
      <c r="O373" t="e">
        <f>+(K373-K$3)/SUM(L$4:L373)</f>
        <v>#N/A</v>
      </c>
      <c r="P373" s="17" t="e">
        <f t="shared" si="57"/>
        <v>#N/A</v>
      </c>
      <c r="Q373" s="20">
        <f>+Indtastning!J375</f>
        <v>0</v>
      </c>
    </row>
    <row r="374" spans="1:17" x14ac:dyDescent="0.2">
      <c r="A374" s="3">
        <f t="shared" si="56"/>
        <v>23</v>
      </c>
      <c r="B374" s="4" t="e">
        <f>+IF(AND(Indtastning!$F378&lt;&gt;"p",Indtastning!$D378&gt;0),Indtastning!A378,NA())</f>
        <v>#N/A</v>
      </c>
      <c r="C374">
        <f>+IF(AND(Indtastning!$F378&lt;&gt;"p",Indtastning!$D378&gt;0),Indtastning!B378,0)</f>
        <v>0</v>
      </c>
      <c r="D374" t="e">
        <f>+IF(Indtastning!$D378&gt;0,Indtastning!C378,NA())</f>
        <v>#N/A</v>
      </c>
      <c r="E374" t="e">
        <f>+IF(Indtastning!$D378&gt;0,Indtastning!D378,NA())</f>
        <v>#N/A</v>
      </c>
      <c r="F374">
        <f>+IF(Indtastning!F378="p",F373+E374,IF(Indtastning!E378&lt;&gt;"Fill Up",F373,0))</f>
        <v>0</v>
      </c>
      <c r="G374" s="8" t="e">
        <f t="shared" si="49"/>
        <v>#N/A</v>
      </c>
      <c r="H374" t="e">
        <f t="shared" si="51"/>
        <v>#N/A</v>
      </c>
      <c r="I374" s="3">
        <v>372</v>
      </c>
      <c r="J374" s="12" t="e">
        <f t="shared" si="50"/>
        <v>#N/A</v>
      </c>
      <c r="K374" t="e">
        <f t="shared" si="52"/>
        <v>#N/A</v>
      </c>
      <c r="L374" t="e">
        <f t="shared" si="54"/>
        <v>#N/A</v>
      </c>
      <c r="M374" t="e">
        <f t="shared" si="53"/>
        <v>#N/A</v>
      </c>
      <c r="N374" t="e">
        <f t="shared" si="55"/>
        <v>#N/A</v>
      </c>
      <c r="O374" t="e">
        <f>+(K374-K$3)/SUM(L$4:L374)</f>
        <v>#N/A</v>
      </c>
      <c r="P374" s="17" t="e">
        <f t="shared" si="57"/>
        <v>#N/A</v>
      </c>
      <c r="Q374" s="20">
        <f>+Indtastning!J376</f>
        <v>0</v>
      </c>
    </row>
    <row r="375" spans="1:17" x14ac:dyDescent="0.2">
      <c r="A375" s="3">
        <f t="shared" si="56"/>
        <v>23</v>
      </c>
      <c r="B375" s="4" t="e">
        <f>+IF(AND(Indtastning!$F379&lt;&gt;"p",Indtastning!$D379&gt;0),Indtastning!A379,NA())</f>
        <v>#N/A</v>
      </c>
      <c r="C375">
        <f>+IF(AND(Indtastning!$F379&lt;&gt;"p",Indtastning!$D379&gt;0),Indtastning!B379,0)</f>
        <v>0</v>
      </c>
      <c r="D375" t="e">
        <f>+IF(Indtastning!$D379&gt;0,Indtastning!C379,NA())</f>
        <v>#N/A</v>
      </c>
      <c r="E375" t="e">
        <f>+IF(Indtastning!$D379&gt;0,Indtastning!D379,NA())</f>
        <v>#N/A</v>
      </c>
      <c r="F375">
        <f>+IF(Indtastning!F379="p",F374+E375,IF(Indtastning!E379&lt;&gt;"Fill Up",F374,0))</f>
        <v>0</v>
      </c>
      <c r="G375" s="8" t="e">
        <f t="shared" si="49"/>
        <v>#N/A</v>
      </c>
      <c r="H375" t="e">
        <f t="shared" si="51"/>
        <v>#N/A</v>
      </c>
      <c r="I375" s="3">
        <v>373</v>
      </c>
      <c r="J375" s="12" t="e">
        <f t="shared" si="50"/>
        <v>#N/A</v>
      </c>
      <c r="K375" t="e">
        <f t="shared" si="52"/>
        <v>#N/A</v>
      </c>
      <c r="L375" t="e">
        <f t="shared" si="54"/>
        <v>#N/A</v>
      </c>
      <c r="M375" t="e">
        <f t="shared" si="53"/>
        <v>#N/A</v>
      </c>
      <c r="N375" t="e">
        <f t="shared" si="55"/>
        <v>#N/A</v>
      </c>
      <c r="O375" t="e">
        <f>+(K375-K$3)/SUM(L$4:L375)</f>
        <v>#N/A</v>
      </c>
      <c r="P375" s="17" t="e">
        <f t="shared" si="57"/>
        <v>#N/A</v>
      </c>
      <c r="Q375" s="20">
        <f>+Indtastning!J377</f>
        <v>0</v>
      </c>
    </row>
    <row r="376" spans="1:17" x14ac:dyDescent="0.2">
      <c r="A376" s="3">
        <f t="shared" si="56"/>
        <v>23</v>
      </c>
      <c r="B376" s="4" t="e">
        <f>+IF(AND(Indtastning!$F380&lt;&gt;"p",Indtastning!$D380&gt;0),Indtastning!A380,NA())</f>
        <v>#N/A</v>
      </c>
      <c r="C376">
        <f>+IF(AND(Indtastning!$F380&lt;&gt;"p",Indtastning!$D380&gt;0),Indtastning!B380,0)</f>
        <v>0</v>
      </c>
      <c r="D376" t="e">
        <f>+IF(Indtastning!$D380&gt;0,Indtastning!C380,NA())</f>
        <v>#N/A</v>
      </c>
      <c r="E376" t="e">
        <f>+IF(Indtastning!$D380&gt;0,Indtastning!D380,NA())</f>
        <v>#N/A</v>
      </c>
      <c r="F376">
        <f>+IF(Indtastning!F380="p",F375+E376,IF(Indtastning!E380&lt;&gt;"Fill Up",F375,0))</f>
        <v>0</v>
      </c>
      <c r="G376" s="8" t="e">
        <f t="shared" si="49"/>
        <v>#N/A</v>
      </c>
      <c r="H376" t="e">
        <f t="shared" si="51"/>
        <v>#N/A</v>
      </c>
      <c r="I376" s="3">
        <v>374</v>
      </c>
      <c r="J376" s="12" t="e">
        <f t="shared" si="50"/>
        <v>#N/A</v>
      </c>
      <c r="K376" t="e">
        <f t="shared" si="52"/>
        <v>#N/A</v>
      </c>
      <c r="L376" t="e">
        <f t="shared" si="54"/>
        <v>#N/A</v>
      </c>
      <c r="M376" t="e">
        <f t="shared" si="53"/>
        <v>#N/A</v>
      </c>
      <c r="N376" t="e">
        <f t="shared" si="55"/>
        <v>#N/A</v>
      </c>
      <c r="O376" t="e">
        <f>+(K376-K$3)/SUM(L$4:L376)</f>
        <v>#N/A</v>
      </c>
      <c r="P376" s="17" t="e">
        <f t="shared" si="57"/>
        <v>#N/A</v>
      </c>
      <c r="Q376" s="20">
        <f>+Indtastning!J378</f>
        <v>0</v>
      </c>
    </row>
    <row r="377" spans="1:17" x14ac:dyDescent="0.2">
      <c r="A377" s="3">
        <f t="shared" si="56"/>
        <v>23</v>
      </c>
      <c r="B377" s="4" t="e">
        <f>+IF(AND(Indtastning!$F381&lt;&gt;"p",Indtastning!$D381&gt;0),Indtastning!A381,NA())</f>
        <v>#N/A</v>
      </c>
      <c r="C377">
        <f>+IF(AND(Indtastning!$F381&lt;&gt;"p",Indtastning!$D381&gt;0),Indtastning!B381,0)</f>
        <v>0</v>
      </c>
      <c r="D377" t="e">
        <f>+IF(Indtastning!$D381&gt;0,Indtastning!C381,NA())</f>
        <v>#N/A</v>
      </c>
      <c r="E377" t="e">
        <f>+IF(Indtastning!$D381&gt;0,Indtastning!D381,NA())</f>
        <v>#N/A</v>
      </c>
      <c r="F377">
        <f>+IF(Indtastning!F381="p",F376+E377,IF(Indtastning!E381&lt;&gt;"Fill Up",F376,0))</f>
        <v>0</v>
      </c>
      <c r="G377" s="8" t="e">
        <f t="shared" si="49"/>
        <v>#N/A</v>
      </c>
      <c r="H377" t="e">
        <f t="shared" si="51"/>
        <v>#N/A</v>
      </c>
      <c r="I377" s="3">
        <v>375</v>
      </c>
      <c r="J377" s="12" t="e">
        <f t="shared" si="50"/>
        <v>#N/A</v>
      </c>
      <c r="K377" t="e">
        <f t="shared" si="52"/>
        <v>#N/A</v>
      </c>
      <c r="L377" t="e">
        <f t="shared" si="54"/>
        <v>#N/A</v>
      </c>
      <c r="M377" t="e">
        <f t="shared" si="53"/>
        <v>#N/A</v>
      </c>
      <c r="N377" t="e">
        <f t="shared" si="55"/>
        <v>#N/A</v>
      </c>
      <c r="O377" t="e">
        <f>+(K377-K$3)/SUM(L$4:L377)</f>
        <v>#N/A</v>
      </c>
      <c r="P377" s="17" t="e">
        <f t="shared" si="57"/>
        <v>#N/A</v>
      </c>
      <c r="Q377" s="20">
        <f>+Indtastning!J379</f>
        <v>0</v>
      </c>
    </row>
    <row r="378" spans="1:17" x14ac:dyDescent="0.2">
      <c r="A378" s="3">
        <f t="shared" si="56"/>
        <v>23</v>
      </c>
      <c r="B378" s="4" t="e">
        <f>+IF(AND(Indtastning!$F382&lt;&gt;"p",Indtastning!$D382&gt;0),Indtastning!A382,NA())</f>
        <v>#N/A</v>
      </c>
      <c r="C378">
        <f>+IF(AND(Indtastning!$F382&lt;&gt;"p",Indtastning!$D382&gt;0),Indtastning!B382,0)</f>
        <v>0</v>
      </c>
      <c r="D378" t="e">
        <f>+IF(Indtastning!$D382&gt;0,Indtastning!C382,NA())</f>
        <v>#N/A</v>
      </c>
      <c r="E378" t="e">
        <f>+IF(Indtastning!$D382&gt;0,Indtastning!D382,NA())</f>
        <v>#N/A</v>
      </c>
      <c r="F378">
        <f>+IF(Indtastning!F382="p",F377+E378,IF(Indtastning!E382&lt;&gt;"Fill Up",F377,0))</f>
        <v>0</v>
      </c>
      <c r="G378" s="8" t="e">
        <f t="shared" si="49"/>
        <v>#N/A</v>
      </c>
      <c r="H378" t="e">
        <f t="shared" si="51"/>
        <v>#N/A</v>
      </c>
      <c r="I378" s="3">
        <v>376</v>
      </c>
      <c r="J378" s="12" t="e">
        <f t="shared" si="50"/>
        <v>#N/A</v>
      </c>
      <c r="K378" t="e">
        <f t="shared" si="52"/>
        <v>#N/A</v>
      </c>
      <c r="L378" t="e">
        <f t="shared" si="54"/>
        <v>#N/A</v>
      </c>
      <c r="M378" t="e">
        <f t="shared" si="53"/>
        <v>#N/A</v>
      </c>
      <c r="N378" t="e">
        <f t="shared" si="55"/>
        <v>#N/A</v>
      </c>
      <c r="O378" t="e">
        <f>+(K378-K$3)/SUM(L$4:L378)</f>
        <v>#N/A</v>
      </c>
      <c r="P378" s="17" t="e">
        <f t="shared" si="57"/>
        <v>#N/A</v>
      </c>
      <c r="Q378" s="20">
        <f>+Indtastning!J380</f>
        <v>0</v>
      </c>
    </row>
    <row r="379" spans="1:17" x14ac:dyDescent="0.2">
      <c r="A379" s="3">
        <f t="shared" si="56"/>
        <v>23</v>
      </c>
      <c r="B379" s="4" t="e">
        <f>+IF(AND(Indtastning!$F383&lt;&gt;"p",Indtastning!$D383&gt;0),Indtastning!A383,NA())</f>
        <v>#N/A</v>
      </c>
      <c r="C379">
        <f>+IF(AND(Indtastning!$F383&lt;&gt;"p",Indtastning!$D383&gt;0),Indtastning!B383,0)</f>
        <v>0</v>
      </c>
      <c r="D379" t="e">
        <f>+IF(Indtastning!$D383&gt;0,Indtastning!C383,NA())</f>
        <v>#N/A</v>
      </c>
      <c r="E379" t="e">
        <f>+IF(Indtastning!$D383&gt;0,Indtastning!D383,NA())</f>
        <v>#N/A</v>
      </c>
      <c r="F379">
        <f>+IF(Indtastning!F383="p",F378+E379,IF(Indtastning!E383&lt;&gt;"Fill Up",F378,0))</f>
        <v>0</v>
      </c>
      <c r="G379" s="8" t="e">
        <f t="shared" si="49"/>
        <v>#N/A</v>
      </c>
      <c r="H379" t="e">
        <f t="shared" si="51"/>
        <v>#N/A</v>
      </c>
      <c r="I379" s="3">
        <v>377</v>
      </c>
      <c r="J379" s="12" t="e">
        <f t="shared" si="50"/>
        <v>#N/A</v>
      </c>
      <c r="K379" t="e">
        <f t="shared" si="52"/>
        <v>#N/A</v>
      </c>
      <c r="L379" t="e">
        <f t="shared" si="54"/>
        <v>#N/A</v>
      </c>
      <c r="M379" t="e">
        <f t="shared" si="53"/>
        <v>#N/A</v>
      </c>
      <c r="N379" t="e">
        <f t="shared" si="55"/>
        <v>#N/A</v>
      </c>
      <c r="O379" t="e">
        <f>+(K379-K$3)/SUM(L$4:L379)</f>
        <v>#N/A</v>
      </c>
      <c r="P379" s="17" t="e">
        <f t="shared" si="57"/>
        <v>#N/A</v>
      </c>
      <c r="Q379" s="20">
        <f>+Indtastning!J381</f>
        <v>0</v>
      </c>
    </row>
    <row r="380" spans="1:17" x14ac:dyDescent="0.2">
      <c r="A380" s="3">
        <f t="shared" si="56"/>
        <v>23</v>
      </c>
      <c r="B380" s="4" t="e">
        <f>+IF(AND(Indtastning!$F384&lt;&gt;"p",Indtastning!$D384&gt;0),Indtastning!A384,NA())</f>
        <v>#N/A</v>
      </c>
      <c r="C380">
        <f>+IF(AND(Indtastning!$F384&lt;&gt;"p",Indtastning!$D384&gt;0),Indtastning!B384,0)</f>
        <v>0</v>
      </c>
      <c r="D380" t="e">
        <f>+IF(Indtastning!$D384&gt;0,Indtastning!C384,NA())</f>
        <v>#N/A</v>
      </c>
      <c r="E380" t="e">
        <f>+IF(Indtastning!$D384&gt;0,Indtastning!D384,NA())</f>
        <v>#N/A</v>
      </c>
      <c r="F380">
        <f>+IF(Indtastning!F384="p",F379+E380,IF(Indtastning!E384&lt;&gt;"Fill Up",F379,0))</f>
        <v>0</v>
      </c>
      <c r="G380" s="8" t="e">
        <f t="shared" si="49"/>
        <v>#N/A</v>
      </c>
      <c r="H380" t="e">
        <f t="shared" si="51"/>
        <v>#N/A</v>
      </c>
      <c r="I380" s="3">
        <v>378</v>
      </c>
      <c r="J380" s="12" t="e">
        <f t="shared" si="50"/>
        <v>#N/A</v>
      </c>
      <c r="K380" t="e">
        <f t="shared" si="52"/>
        <v>#N/A</v>
      </c>
      <c r="L380" t="e">
        <f t="shared" si="54"/>
        <v>#N/A</v>
      </c>
      <c r="M380" t="e">
        <f t="shared" si="53"/>
        <v>#N/A</v>
      </c>
      <c r="N380" t="e">
        <f t="shared" si="55"/>
        <v>#N/A</v>
      </c>
      <c r="O380" t="e">
        <f>+(K380-K$3)/SUM(L$4:L380)</f>
        <v>#N/A</v>
      </c>
      <c r="P380" s="17" t="e">
        <f t="shared" si="57"/>
        <v>#N/A</v>
      </c>
      <c r="Q380" s="20">
        <f>+Indtastning!J382</f>
        <v>0</v>
      </c>
    </row>
    <row r="381" spans="1:17" x14ac:dyDescent="0.2">
      <c r="A381" s="3">
        <f t="shared" si="56"/>
        <v>23</v>
      </c>
      <c r="B381" s="4" t="e">
        <f>+IF(AND(Indtastning!$F385&lt;&gt;"p",Indtastning!$D385&gt;0),Indtastning!A385,NA())</f>
        <v>#N/A</v>
      </c>
      <c r="C381">
        <f>+IF(AND(Indtastning!$F385&lt;&gt;"p",Indtastning!$D385&gt;0),Indtastning!B385,0)</f>
        <v>0</v>
      </c>
      <c r="D381" t="e">
        <f>+IF(Indtastning!$D385&gt;0,Indtastning!C385,NA())</f>
        <v>#N/A</v>
      </c>
      <c r="E381" t="e">
        <f>+IF(Indtastning!$D385&gt;0,Indtastning!D385,NA())</f>
        <v>#N/A</v>
      </c>
      <c r="F381">
        <f>+IF(Indtastning!F385="p",F380+E381,IF(Indtastning!E385&lt;&gt;"Fill Up",F380,0))</f>
        <v>0</v>
      </c>
      <c r="G381" s="8" t="e">
        <f t="shared" si="49"/>
        <v>#N/A</v>
      </c>
      <c r="H381" t="e">
        <f t="shared" si="51"/>
        <v>#N/A</v>
      </c>
      <c r="I381" s="3">
        <v>379</v>
      </c>
      <c r="J381" s="12" t="e">
        <f t="shared" si="50"/>
        <v>#N/A</v>
      </c>
      <c r="K381" t="e">
        <f t="shared" si="52"/>
        <v>#N/A</v>
      </c>
      <c r="L381" t="e">
        <f t="shared" si="54"/>
        <v>#N/A</v>
      </c>
      <c r="M381" t="e">
        <f t="shared" si="53"/>
        <v>#N/A</v>
      </c>
      <c r="N381" t="e">
        <f t="shared" si="55"/>
        <v>#N/A</v>
      </c>
      <c r="O381" t="e">
        <f>+(K381-K$3)/SUM(L$4:L381)</f>
        <v>#N/A</v>
      </c>
      <c r="P381" s="17" t="e">
        <f t="shared" si="57"/>
        <v>#N/A</v>
      </c>
      <c r="Q381" s="20">
        <f>+Indtastning!J383</f>
        <v>0</v>
      </c>
    </row>
    <row r="382" spans="1:17" x14ac:dyDescent="0.2">
      <c r="A382" s="3">
        <f t="shared" si="56"/>
        <v>23</v>
      </c>
      <c r="B382" s="4" t="e">
        <f>+IF(AND(Indtastning!$F386&lt;&gt;"p",Indtastning!$D386&gt;0),Indtastning!A386,NA())</f>
        <v>#N/A</v>
      </c>
      <c r="C382">
        <f>+IF(AND(Indtastning!$F386&lt;&gt;"p",Indtastning!$D386&gt;0),Indtastning!B386,0)</f>
        <v>0</v>
      </c>
      <c r="D382" t="e">
        <f>+IF(Indtastning!$D386&gt;0,Indtastning!C386,NA())</f>
        <v>#N/A</v>
      </c>
      <c r="E382" t="e">
        <f>+IF(Indtastning!$D386&gt;0,Indtastning!D386,NA())</f>
        <v>#N/A</v>
      </c>
      <c r="F382">
        <f>+IF(Indtastning!F386="p",F381+E382,IF(Indtastning!E386&lt;&gt;"Fill Up",F381,0))</f>
        <v>0</v>
      </c>
      <c r="G382" s="8" t="e">
        <f t="shared" si="49"/>
        <v>#N/A</v>
      </c>
      <c r="H382" t="e">
        <f t="shared" si="51"/>
        <v>#N/A</v>
      </c>
      <c r="I382" s="3">
        <v>380</v>
      </c>
      <c r="J382" s="12" t="e">
        <f t="shared" si="50"/>
        <v>#N/A</v>
      </c>
      <c r="K382" t="e">
        <f t="shared" si="52"/>
        <v>#N/A</v>
      </c>
      <c r="L382" t="e">
        <f t="shared" si="54"/>
        <v>#N/A</v>
      </c>
      <c r="M382" t="e">
        <f t="shared" si="53"/>
        <v>#N/A</v>
      </c>
      <c r="N382" t="e">
        <f t="shared" si="55"/>
        <v>#N/A</v>
      </c>
      <c r="O382" t="e">
        <f>+(K382-K$3)/SUM(L$4:L382)</f>
        <v>#N/A</v>
      </c>
      <c r="P382" s="17" t="e">
        <f t="shared" si="57"/>
        <v>#N/A</v>
      </c>
    </row>
    <row r="383" spans="1:17" x14ac:dyDescent="0.2">
      <c r="A383" s="3">
        <f t="shared" si="56"/>
        <v>23</v>
      </c>
      <c r="B383" s="4" t="e">
        <f>+IF(AND(Indtastning!$F387&lt;&gt;"p",Indtastning!$D387&gt;0),Indtastning!A387,NA())</f>
        <v>#N/A</v>
      </c>
      <c r="C383">
        <f>+IF(AND(Indtastning!$F387&lt;&gt;"p",Indtastning!$D387&gt;0),Indtastning!B387,0)</f>
        <v>0</v>
      </c>
      <c r="D383" t="e">
        <f>+IF(Indtastning!$D387&gt;0,Indtastning!C387,NA())</f>
        <v>#N/A</v>
      </c>
      <c r="E383" t="e">
        <f>+IF(Indtastning!$D387&gt;0,Indtastning!D387,NA())</f>
        <v>#N/A</v>
      </c>
      <c r="F383">
        <f>+IF(Indtastning!F387="p",F382+E383,IF(Indtastning!E387&lt;&gt;"Fill Up",F382,0))</f>
        <v>0</v>
      </c>
      <c r="G383" s="8" t="e">
        <f t="shared" si="49"/>
        <v>#N/A</v>
      </c>
      <c r="H383" t="e">
        <f t="shared" si="51"/>
        <v>#N/A</v>
      </c>
      <c r="I383" s="3">
        <v>381</v>
      </c>
      <c r="J383" s="12" t="e">
        <f t="shared" si="50"/>
        <v>#N/A</v>
      </c>
      <c r="K383" t="e">
        <f t="shared" si="52"/>
        <v>#N/A</v>
      </c>
      <c r="L383" t="e">
        <f t="shared" si="54"/>
        <v>#N/A</v>
      </c>
      <c r="M383" t="e">
        <f t="shared" si="53"/>
        <v>#N/A</v>
      </c>
      <c r="N383" t="e">
        <f t="shared" si="55"/>
        <v>#N/A</v>
      </c>
      <c r="O383" t="e">
        <f>+(K383-K$3)/SUM(L$4:L383)</f>
        <v>#N/A</v>
      </c>
      <c r="P383" s="17" t="e">
        <f t="shared" si="57"/>
        <v>#N/A</v>
      </c>
    </row>
    <row r="384" spans="1:17" x14ac:dyDescent="0.2">
      <c r="A384" s="3">
        <f t="shared" si="56"/>
        <v>23</v>
      </c>
      <c r="B384" s="4" t="e">
        <f>+IF(AND(Indtastning!$F388&lt;&gt;"p",Indtastning!$D388&gt;0),Indtastning!A388,NA())</f>
        <v>#N/A</v>
      </c>
      <c r="C384">
        <f>+IF(AND(Indtastning!$F388&lt;&gt;"p",Indtastning!$D388&gt;0),Indtastning!B388,0)</f>
        <v>0</v>
      </c>
      <c r="D384" t="e">
        <f>+IF(Indtastning!$D388&gt;0,Indtastning!C388,NA())</f>
        <v>#N/A</v>
      </c>
      <c r="E384" t="e">
        <f>+IF(Indtastning!$D388&gt;0,Indtastning!D388,NA())</f>
        <v>#N/A</v>
      </c>
      <c r="F384">
        <f>+IF(Indtastning!F388="p",F383+E384,IF(Indtastning!E388&lt;&gt;"Fill Up",F383,0))</f>
        <v>0</v>
      </c>
      <c r="G384" s="8" t="e">
        <f t="shared" si="49"/>
        <v>#N/A</v>
      </c>
      <c r="H384" t="e">
        <f t="shared" si="51"/>
        <v>#N/A</v>
      </c>
      <c r="I384" s="3">
        <v>382</v>
      </c>
      <c r="J384" s="12" t="e">
        <f t="shared" si="50"/>
        <v>#N/A</v>
      </c>
      <c r="K384" t="e">
        <f t="shared" si="52"/>
        <v>#N/A</v>
      </c>
      <c r="L384" t="e">
        <f t="shared" si="54"/>
        <v>#N/A</v>
      </c>
      <c r="M384" t="e">
        <f t="shared" si="53"/>
        <v>#N/A</v>
      </c>
      <c r="N384" t="e">
        <f t="shared" si="55"/>
        <v>#N/A</v>
      </c>
      <c r="O384" t="e">
        <f>+(K384-K$3)/SUM(L$4:L384)</f>
        <v>#N/A</v>
      </c>
      <c r="P384" s="17" t="e">
        <f t="shared" si="57"/>
        <v>#N/A</v>
      </c>
    </row>
    <row r="385" spans="1:16" x14ac:dyDescent="0.2">
      <c r="A385" s="3">
        <f t="shared" si="56"/>
        <v>23</v>
      </c>
      <c r="B385" s="4" t="e">
        <f>+IF(AND(Indtastning!$F389&lt;&gt;"p",Indtastning!$D389&gt;0),Indtastning!A389,NA())</f>
        <v>#N/A</v>
      </c>
      <c r="C385">
        <f>+IF(AND(Indtastning!$F389&lt;&gt;"p",Indtastning!$D389&gt;0),Indtastning!B389,0)</f>
        <v>0</v>
      </c>
      <c r="D385" t="e">
        <f>+IF(Indtastning!$D389&gt;0,Indtastning!C389,NA())</f>
        <v>#N/A</v>
      </c>
      <c r="E385" t="e">
        <f>+IF(Indtastning!$D389&gt;0,Indtastning!D389,NA())</f>
        <v>#N/A</v>
      </c>
      <c r="F385">
        <f>+IF(Indtastning!F389="p",F384+E385,IF(Indtastning!E389&lt;&gt;"Fill Up",F384,0))</f>
        <v>0</v>
      </c>
      <c r="G385" s="8" t="e">
        <f t="shared" si="49"/>
        <v>#N/A</v>
      </c>
      <c r="H385" t="e">
        <f t="shared" si="51"/>
        <v>#N/A</v>
      </c>
      <c r="I385" s="3">
        <v>383</v>
      </c>
      <c r="J385" s="12" t="e">
        <f t="shared" si="50"/>
        <v>#N/A</v>
      </c>
      <c r="K385" t="e">
        <f t="shared" si="52"/>
        <v>#N/A</v>
      </c>
      <c r="L385" t="e">
        <f t="shared" si="54"/>
        <v>#N/A</v>
      </c>
      <c r="M385" t="e">
        <f t="shared" si="53"/>
        <v>#N/A</v>
      </c>
      <c r="N385" t="e">
        <f t="shared" si="55"/>
        <v>#N/A</v>
      </c>
      <c r="O385" t="e">
        <f>+(K385-K$3)/SUM(L$4:L385)</f>
        <v>#N/A</v>
      </c>
      <c r="P385" s="17" t="e">
        <f t="shared" si="57"/>
        <v>#N/A</v>
      </c>
    </row>
    <row r="386" spans="1:16" x14ac:dyDescent="0.2">
      <c r="A386" s="3">
        <f t="shared" si="56"/>
        <v>23</v>
      </c>
      <c r="B386" s="4" t="e">
        <f>+IF(AND(Indtastning!$F390&lt;&gt;"p",Indtastning!$D390&gt;0),Indtastning!A390,NA())</f>
        <v>#N/A</v>
      </c>
      <c r="C386">
        <f>+IF(AND(Indtastning!$F390&lt;&gt;"p",Indtastning!$D390&gt;0),Indtastning!B390,0)</f>
        <v>0</v>
      </c>
      <c r="D386" t="e">
        <f>+IF(Indtastning!$D390&gt;0,Indtastning!C390,NA())</f>
        <v>#N/A</v>
      </c>
      <c r="E386" t="e">
        <f>+IF(Indtastning!$D390&gt;0,Indtastning!D390,NA())</f>
        <v>#N/A</v>
      </c>
      <c r="F386">
        <f>+IF(Indtastning!F390="p",F385+E386,IF(Indtastning!E390&lt;&gt;"Fill Up",F385,0))</f>
        <v>0</v>
      </c>
      <c r="G386" s="8" t="e">
        <f t="shared" si="49"/>
        <v>#N/A</v>
      </c>
      <c r="H386" t="e">
        <f t="shared" si="51"/>
        <v>#N/A</v>
      </c>
      <c r="I386" s="3">
        <v>384</v>
      </c>
      <c r="J386" s="12" t="e">
        <f t="shared" si="50"/>
        <v>#N/A</v>
      </c>
      <c r="K386" t="e">
        <f t="shared" si="52"/>
        <v>#N/A</v>
      </c>
      <c r="L386" t="e">
        <f t="shared" si="54"/>
        <v>#N/A</v>
      </c>
      <c r="M386" t="e">
        <f t="shared" si="53"/>
        <v>#N/A</v>
      </c>
      <c r="N386" t="e">
        <f t="shared" si="55"/>
        <v>#N/A</v>
      </c>
      <c r="O386" t="e">
        <f>+(K386-K$3)/SUM(L$4:L386)</f>
        <v>#N/A</v>
      </c>
      <c r="P386" s="17" t="e">
        <f t="shared" si="57"/>
        <v>#N/A</v>
      </c>
    </row>
    <row r="387" spans="1:16" x14ac:dyDescent="0.2">
      <c r="A387" s="3">
        <f t="shared" si="56"/>
        <v>23</v>
      </c>
      <c r="B387" s="4" t="e">
        <f>+IF(AND(Indtastning!$F391&lt;&gt;"p",Indtastning!$D391&gt;0),Indtastning!A391,NA())</f>
        <v>#N/A</v>
      </c>
      <c r="C387">
        <f>+IF(AND(Indtastning!$F391&lt;&gt;"p",Indtastning!$D391&gt;0),Indtastning!B391,0)</f>
        <v>0</v>
      </c>
      <c r="D387" t="e">
        <f>+IF(Indtastning!$D391&gt;0,Indtastning!C391,NA())</f>
        <v>#N/A</v>
      </c>
      <c r="E387" t="e">
        <f>+IF(Indtastning!$D391&gt;0,Indtastning!D391,NA())</f>
        <v>#N/A</v>
      </c>
      <c r="F387">
        <f>+IF(Indtastning!F391="p",F386+E387,IF(Indtastning!E391&lt;&gt;"Fill Up",F386,0))</f>
        <v>0</v>
      </c>
      <c r="G387" s="8" t="e">
        <f t="shared" ref="G387:G450" si="58">+(E387+F386)*IF($C387&gt;0,1,0)</f>
        <v>#N/A</v>
      </c>
      <c r="H387" t="e">
        <f t="shared" si="51"/>
        <v>#N/A</v>
      </c>
      <c r="I387" s="3">
        <v>385</v>
      </c>
      <c r="J387" s="12" t="e">
        <f t="shared" ref="J387:J400" si="59">VLOOKUP($I387,data,2,FALSE)</f>
        <v>#N/A</v>
      </c>
      <c r="K387" t="e">
        <f t="shared" si="52"/>
        <v>#N/A</v>
      </c>
      <c r="L387" t="e">
        <f t="shared" si="54"/>
        <v>#N/A</v>
      </c>
      <c r="M387" t="e">
        <f t="shared" si="53"/>
        <v>#N/A</v>
      </c>
      <c r="N387" t="e">
        <f t="shared" si="55"/>
        <v>#N/A</v>
      </c>
      <c r="O387" t="e">
        <f>+(K387-K$3)/SUM(L$4:L387)</f>
        <v>#N/A</v>
      </c>
      <c r="P387" s="17" t="e">
        <f t="shared" si="57"/>
        <v>#N/A</v>
      </c>
    </row>
    <row r="388" spans="1:16" x14ac:dyDescent="0.2">
      <c r="A388" s="3">
        <f t="shared" si="56"/>
        <v>23</v>
      </c>
      <c r="B388" s="4" t="e">
        <f>+IF(AND(Indtastning!$F392&lt;&gt;"p",Indtastning!$D392&gt;0),Indtastning!A392,NA())</f>
        <v>#N/A</v>
      </c>
      <c r="C388">
        <f>+IF(AND(Indtastning!$F392&lt;&gt;"p",Indtastning!$D392&gt;0),Indtastning!B392,0)</f>
        <v>0</v>
      </c>
      <c r="D388" t="e">
        <f>+IF(Indtastning!$D392&gt;0,Indtastning!C392,NA())</f>
        <v>#N/A</v>
      </c>
      <c r="E388" t="e">
        <f>+IF(Indtastning!$D392&gt;0,Indtastning!D392,NA())</f>
        <v>#N/A</v>
      </c>
      <c r="F388">
        <f>+IF(Indtastning!F392="p",F387+E388,IF(Indtastning!E392&lt;&gt;"Fill Up",F387,0))</f>
        <v>0</v>
      </c>
      <c r="G388" s="8" t="e">
        <f t="shared" si="58"/>
        <v>#N/A</v>
      </c>
      <c r="H388" t="e">
        <f t="shared" ref="H388:H400" si="60">+D388/E388</f>
        <v>#N/A</v>
      </c>
      <c r="I388" s="3">
        <v>386</v>
      </c>
      <c r="J388" s="12" t="e">
        <f t="shared" si="59"/>
        <v>#N/A</v>
      </c>
      <c r="K388" t="e">
        <f t="shared" ref="K388:K400" si="61">VLOOKUP($I388,data,3,FALSE)</f>
        <v>#N/A</v>
      </c>
      <c r="L388" t="e">
        <f t="shared" si="54"/>
        <v>#N/A</v>
      </c>
      <c r="M388" t="e">
        <f t="shared" ref="M388:M430" si="62">+K388</f>
        <v>#N/A</v>
      </c>
      <c r="N388" t="e">
        <f t="shared" si="55"/>
        <v>#N/A</v>
      </c>
      <c r="O388" t="e">
        <f>+(K388-K$3)/SUM(L$4:L388)</f>
        <v>#N/A</v>
      </c>
      <c r="P388" s="17" t="e">
        <f t="shared" si="57"/>
        <v>#N/A</v>
      </c>
    </row>
    <row r="389" spans="1:16" x14ac:dyDescent="0.2">
      <c r="A389" s="3">
        <f t="shared" si="56"/>
        <v>23</v>
      </c>
      <c r="B389" s="4" t="e">
        <f>+IF(AND(Indtastning!$F393&lt;&gt;"p",Indtastning!$D393&gt;0),Indtastning!A393,NA())</f>
        <v>#N/A</v>
      </c>
      <c r="C389">
        <f>+IF(AND(Indtastning!$F393&lt;&gt;"p",Indtastning!$D393&gt;0),Indtastning!B393,0)</f>
        <v>0</v>
      </c>
      <c r="D389" t="e">
        <f>+IF(Indtastning!$D393&gt;0,Indtastning!C393,NA())</f>
        <v>#N/A</v>
      </c>
      <c r="E389" t="e">
        <f>+IF(Indtastning!$D393&gt;0,Indtastning!D393,NA())</f>
        <v>#N/A</v>
      </c>
      <c r="F389">
        <f>+IF(Indtastning!F393="p",F388+E389,IF(Indtastning!E393&lt;&gt;"Fill Up",F388,0))</f>
        <v>0</v>
      </c>
      <c r="G389" s="8" t="e">
        <f t="shared" si="58"/>
        <v>#N/A</v>
      </c>
      <c r="H389" t="e">
        <f t="shared" si="60"/>
        <v>#N/A</v>
      </c>
      <c r="I389" s="3">
        <v>387</v>
      </c>
      <c r="J389" s="12" t="e">
        <f t="shared" si="59"/>
        <v>#N/A</v>
      </c>
      <c r="K389" t="e">
        <f t="shared" si="61"/>
        <v>#N/A</v>
      </c>
      <c r="L389" t="e">
        <f t="shared" ref="L389:L452" si="63">VLOOKUP($I389,data,7,FALSE)</f>
        <v>#N/A</v>
      </c>
      <c r="M389" t="e">
        <f t="shared" si="62"/>
        <v>#N/A</v>
      </c>
      <c r="N389" t="e">
        <f t="shared" ref="N389:N452" si="64">+(K389-K388)/L389</f>
        <v>#N/A</v>
      </c>
      <c r="O389" t="e">
        <f>+(K389-K$3)/SUM(L$4:L389)</f>
        <v>#N/A</v>
      </c>
      <c r="P389" s="17" t="e">
        <f t="shared" si="57"/>
        <v>#N/A</v>
      </c>
    </row>
    <row r="390" spans="1:16" x14ac:dyDescent="0.2">
      <c r="A390" s="3">
        <f t="shared" si="56"/>
        <v>23</v>
      </c>
      <c r="B390" s="4" t="e">
        <f>+IF(AND(Indtastning!$F394&lt;&gt;"p",Indtastning!$D394&gt;0),Indtastning!A394,NA())</f>
        <v>#N/A</v>
      </c>
      <c r="C390">
        <f>+IF(AND(Indtastning!$F394&lt;&gt;"p",Indtastning!$D394&gt;0),Indtastning!B394,0)</f>
        <v>0</v>
      </c>
      <c r="D390" t="e">
        <f>+IF(Indtastning!$D394&gt;0,Indtastning!C394,NA())</f>
        <v>#N/A</v>
      </c>
      <c r="E390" t="e">
        <f>+IF(Indtastning!$D394&gt;0,Indtastning!D394,NA())</f>
        <v>#N/A</v>
      </c>
      <c r="F390">
        <f>+IF(Indtastning!F394="p",F389+E390,IF(Indtastning!E394&lt;&gt;"Fill Up",F389,0))</f>
        <v>0</v>
      </c>
      <c r="G390" s="8" t="e">
        <f t="shared" si="58"/>
        <v>#N/A</v>
      </c>
      <c r="H390" t="e">
        <f t="shared" si="60"/>
        <v>#N/A</v>
      </c>
      <c r="I390" s="3">
        <v>388</v>
      </c>
      <c r="J390" s="12" t="e">
        <f t="shared" si="59"/>
        <v>#N/A</v>
      </c>
      <c r="K390" t="e">
        <f t="shared" si="61"/>
        <v>#N/A</v>
      </c>
      <c r="L390" t="e">
        <f t="shared" si="63"/>
        <v>#N/A</v>
      </c>
      <c r="M390" t="e">
        <f t="shared" si="62"/>
        <v>#N/A</v>
      </c>
      <c r="N390" t="e">
        <f t="shared" si="64"/>
        <v>#N/A</v>
      </c>
      <c r="O390" t="e">
        <f>+(K390-K$3)/SUM(L$4:L390)</f>
        <v>#N/A</v>
      </c>
      <c r="P390" s="17" t="e">
        <f t="shared" si="57"/>
        <v>#N/A</v>
      </c>
    </row>
    <row r="391" spans="1:16" x14ac:dyDescent="0.2">
      <c r="A391" s="3">
        <f t="shared" si="56"/>
        <v>23</v>
      </c>
      <c r="B391" s="4" t="e">
        <f>+IF(AND(Indtastning!$F395&lt;&gt;"p",Indtastning!$D395&gt;0),Indtastning!A395,NA())</f>
        <v>#N/A</v>
      </c>
      <c r="C391">
        <f>+IF(AND(Indtastning!$F395&lt;&gt;"p",Indtastning!$D395&gt;0),Indtastning!B395,0)</f>
        <v>0</v>
      </c>
      <c r="D391" t="e">
        <f>+IF(Indtastning!$D395&gt;0,Indtastning!C395,NA())</f>
        <v>#N/A</v>
      </c>
      <c r="E391" t="e">
        <f>+IF(Indtastning!$D395&gt;0,Indtastning!D395,NA())</f>
        <v>#N/A</v>
      </c>
      <c r="F391">
        <f>+IF(Indtastning!F395="p",F390+E391,IF(Indtastning!E395&lt;&gt;"Fill Up",F390,0))</f>
        <v>0</v>
      </c>
      <c r="G391" s="8" t="e">
        <f t="shared" si="58"/>
        <v>#N/A</v>
      </c>
      <c r="H391" t="e">
        <f t="shared" si="60"/>
        <v>#N/A</v>
      </c>
      <c r="I391" s="3">
        <v>389</v>
      </c>
      <c r="J391" s="12" t="e">
        <f t="shared" si="59"/>
        <v>#N/A</v>
      </c>
      <c r="K391" t="e">
        <f t="shared" si="61"/>
        <v>#N/A</v>
      </c>
      <c r="L391" t="e">
        <f t="shared" si="63"/>
        <v>#N/A</v>
      </c>
      <c r="M391" t="e">
        <f t="shared" si="62"/>
        <v>#N/A</v>
      </c>
      <c r="N391" t="e">
        <f t="shared" si="64"/>
        <v>#N/A</v>
      </c>
      <c r="O391" t="e">
        <f>+(K391-K$3)/SUM(L$4:L391)</f>
        <v>#N/A</v>
      </c>
      <c r="P391" s="17" t="e">
        <f t="shared" si="57"/>
        <v>#N/A</v>
      </c>
    </row>
    <row r="392" spans="1:16" x14ac:dyDescent="0.2">
      <c r="A392" s="3">
        <f t="shared" si="56"/>
        <v>23</v>
      </c>
      <c r="B392" s="4" t="e">
        <f>+IF(AND(Indtastning!$F396&lt;&gt;"p",Indtastning!$D396&gt;0),Indtastning!A396,NA())</f>
        <v>#N/A</v>
      </c>
      <c r="C392">
        <f>+IF(AND(Indtastning!$F396&lt;&gt;"p",Indtastning!$D396&gt;0),Indtastning!B396,0)</f>
        <v>0</v>
      </c>
      <c r="D392" t="e">
        <f>+IF(Indtastning!$D396&gt;0,Indtastning!C396,NA())</f>
        <v>#N/A</v>
      </c>
      <c r="E392" t="e">
        <f>+IF(Indtastning!$D396&gt;0,Indtastning!D396,NA())</f>
        <v>#N/A</v>
      </c>
      <c r="F392">
        <f>+IF(Indtastning!F396="p",F391+E392,IF(Indtastning!E396&lt;&gt;"Fill Up",F391,0))</f>
        <v>0</v>
      </c>
      <c r="G392" s="8" t="e">
        <f t="shared" si="58"/>
        <v>#N/A</v>
      </c>
      <c r="H392" t="e">
        <f t="shared" si="60"/>
        <v>#N/A</v>
      </c>
      <c r="I392" s="3">
        <v>390</v>
      </c>
      <c r="J392" s="12" t="e">
        <f t="shared" si="59"/>
        <v>#N/A</v>
      </c>
      <c r="K392" t="e">
        <f t="shared" si="61"/>
        <v>#N/A</v>
      </c>
      <c r="L392" t="e">
        <f t="shared" si="63"/>
        <v>#N/A</v>
      </c>
      <c r="M392" t="e">
        <f t="shared" si="62"/>
        <v>#N/A</v>
      </c>
      <c r="N392" t="e">
        <f t="shared" si="64"/>
        <v>#N/A</v>
      </c>
      <c r="O392" t="e">
        <f>+(K392-K$3)/SUM(L$4:L392)</f>
        <v>#N/A</v>
      </c>
      <c r="P392" s="17" t="e">
        <f t="shared" si="57"/>
        <v>#N/A</v>
      </c>
    </row>
    <row r="393" spans="1:16" x14ac:dyDescent="0.2">
      <c r="A393" s="3">
        <f t="shared" si="56"/>
        <v>23</v>
      </c>
      <c r="B393" s="4" t="e">
        <f>+IF(AND(Indtastning!$F397&lt;&gt;"p",Indtastning!$D397&gt;0),Indtastning!A397,NA())</f>
        <v>#N/A</v>
      </c>
      <c r="C393">
        <f>+IF(AND(Indtastning!$F397&lt;&gt;"p",Indtastning!$D397&gt;0),Indtastning!B397,0)</f>
        <v>0</v>
      </c>
      <c r="D393" t="e">
        <f>+IF(Indtastning!$D397&gt;0,Indtastning!C397,NA())</f>
        <v>#N/A</v>
      </c>
      <c r="E393" t="e">
        <f>+IF(Indtastning!$D397&gt;0,Indtastning!D397,NA())</f>
        <v>#N/A</v>
      </c>
      <c r="F393">
        <f>+IF(Indtastning!F397="p",F392+E393,IF(Indtastning!E397&lt;&gt;"Fill Up",F392,0))</f>
        <v>0</v>
      </c>
      <c r="G393" s="8" t="e">
        <f t="shared" si="58"/>
        <v>#N/A</v>
      </c>
      <c r="H393" t="e">
        <f t="shared" si="60"/>
        <v>#N/A</v>
      </c>
      <c r="I393" s="3">
        <v>391</v>
      </c>
      <c r="J393" s="12" t="e">
        <f t="shared" si="59"/>
        <v>#N/A</v>
      </c>
      <c r="K393" t="e">
        <f t="shared" si="61"/>
        <v>#N/A</v>
      </c>
      <c r="L393" t="e">
        <f t="shared" si="63"/>
        <v>#N/A</v>
      </c>
      <c r="M393" t="e">
        <f t="shared" si="62"/>
        <v>#N/A</v>
      </c>
      <c r="N393" t="e">
        <f t="shared" si="64"/>
        <v>#N/A</v>
      </c>
      <c r="O393" t="e">
        <f>+(K393-K$3)/SUM(L$4:L393)</f>
        <v>#N/A</v>
      </c>
      <c r="P393" s="17" t="e">
        <f t="shared" si="57"/>
        <v>#N/A</v>
      </c>
    </row>
    <row r="394" spans="1:16" x14ac:dyDescent="0.2">
      <c r="A394" s="3">
        <f t="shared" si="56"/>
        <v>23</v>
      </c>
      <c r="B394" s="4" t="e">
        <f>+IF(AND(Indtastning!$F398&lt;&gt;"p",Indtastning!$D398&gt;0),Indtastning!A398,NA())</f>
        <v>#N/A</v>
      </c>
      <c r="C394">
        <f>+IF(AND(Indtastning!$F398&lt;&gt;"p",Indtastning!$D398&gt;0),Indtastning!B398,0)</f>
        <v>0</v>
      </c>
      <c r="D394" t="e">
        <f>+IF(Indtastning!$D398&gt;0,Indtastning!C398,NA())</f>
        <v>#N/A</v>
      </c>
      <c r="E394" t="e">
        <f>+IF(Indtastning!$D398&gt;0,Indtastning!D398,NA())</f>
        <v>#N/A</v>
      </c>
      <c r="F394">
        <f>+IF(Indtastning!F398="p",F393+E394,IF(Indtastning!E398&lt;&gt;"Fill Up",F393,0))</f>
        <v>0</v>
      </c>
      <c r="G394" s="8" t="e">
        <f t="shared" si="58"/>
        <v>#N/A</v>
      </c>
      <c r="H394" t="e">
        <f t="shared" si="60"/>
        <v>#N/A</v>
      </c>
      <c r="I394" s="3">
        <v>392</v>
      </c>
      <c r="J394" s="12" t="e">
        <f t="shared" si="59"/>
        <v>#N/A</v>
      </c>
      <c r="K394" t="e">
        <f t="shared" si="61"/>
        <v>#N/A</v>
      </c>
      <c r="L394" t="e">
        <f t="shared" si="63"/>
        <v>#N/A</v>
      </c>
      <c r="M394" t="e">
        <f t="shared" si="62"/>
        <v>#N/A</v>
      </c>
      <c r="N394" t="e">
        <f t="shared" si="64"/>
        <v>#N/A</v>
      </c>
      <c r="O394" t="e">
        <f>+(K394-K$3)/SUM(L$4:L394)</f>
        <v>#N/A</v>
      </c>
      <c r="P394" s="17" t="e">
        <f t="shared" si="57"/>
        <v>#N/A</v>
      </c>
    </row>
    <row r="395" spans="1:16" x14ac:dyDescent="0.2">
      <c r="A395" s="3">
        <f t="shared" si="56"/>
        <v>23</v>
      </c>
      <c r="B395" s="4" t="e">
        <f>+IF(AND(Indtastning!$F399&lt;&gt;"p",Indtastning!$D399&gt;0),Indtastning!A399,NA())</f>
        <v>#N/A</v>
      </c>
      <c r="C395">
        <f>+IF(AND(Indtastning!$F399&lt;&gt;"p",Indtastning!$D399&gt;0),Indtastning!B399,0)</f>
        <v>0</v>
      </c>
      <c r="D395" t="e">
        <f>+IF(Indtastning!$D399&gt;0,Indtastning!C399,NA())</f>
        <v>#N/A</v>
      </c>
      <c r="E395" t="e">
        <f>+IF(Indtastning!$D399&gt;0,Indtastning!D399,NA())</f>
        <v>#N/A</v>
      </c>
      <c r="F395">
        <f>+IF(Indtastning!F399="p",F394+E395,IF(Indtastning!E399&lt;&gt;"Fill Up",F394,0))</f>
        <v>0</v>
      </c>
      <c r="G395" s="8" t="e">
        <f t="shared" si="58"/>
        <v>#N/A</v>
      </c>
      <c r="H395" t="e">
        <f t="shared" si="60"/>
        <v>#N/A</v>
      </c>
      <c r="I395" s="3">
        <v>393</v>
      </c>
      <c r="J395" s="12" t="e">
        <f t="shared" si="59"/>
        <v>#N/A</v>
      </c>
      <c r="K395" t="e">
        <f t="shared" si="61"/>
        <v>#N/A</v>
      </c>
      <c r="L395" t="e">
        <f t="shared" si="63"/>
        <v>#N/A</v>
      </c>
      <c r="M395" t="e">
        <f t="shared" si="62"/>
        <v>#N/A</v>
      </c>
      <c r="N395" t="e">
        <f t="shared" si="64"/>
        <v>#N/A</v>
      </c>
      <c r="O395" t="e">
        <f>+(K395-K$3)/SUM(L$4:L395)</f>
        <v>#N/A</v>
      </c>
      <c r="P395" s="17" t="e">
        <f t="shared" si="57"/>
        <v>#N/A</v>
      </c>
    </row>
    <row r="396" spans="1:16" x14ac:dyDescent="0.2">
      <c r="A396" s="3">
        <f t="shared" si="56"/>
        <v>23</v>
      </c>
      <c r="B396" s="4" t="e">
        <f>+IF(AND(Indtastning!$F400&lt;&gt;"p",Indtastning!$D400&gt;0),Indtastning!A400,NA())</f>
        <v>#N/A</v>
      </c>
      <c r="C396">
        <f>+IF(AND(Indtastning!$F400&lt;&gt;"p",Indtastning!$D400&gt;0),Indtastning!B400,0)</f>
        <v>0</v>
      </c>
      <c r="D396" t="e">
        <f>+IF(Indtastning!$D400&gt;0,Indtastning!C400,NA())</f>
        <v>#N/A</v>
      </c>
      <c r="E396" t="e">
        <f>+IF(Indtastning!$D400&gt;0,Indtastning!D400,NA())</f>
        <v>#N/A</v>
      </c>
      <c r="F396">
        <f>+IF(Indtastning!F400="p",F395+E396,IF(Indtastning!E400&lt;&gt;"Fill Up",F395,0))</f>
        <v>0</v>
      </c>
      <c r="G396" s="8" t="e">
        <f t="shared" si="58"/>
        <v>#N/A</v>
      </c>
      <c r="H396" t="e">
        <f t="shared" si="60"/>
        <v>#N/A</v>
      </c>
      <c r="I396" s="3">
        <v>394</v>
      </c>
      <c r="J396" s="12" t="e">
        <f t="shared" si="59"/>
        <v>#N/A</v>
      </c>
      <c r="K396" t="e">
        <f t="shared" si="61"/>
        <v>#N/A</v>
      </c>
      <c r="L396" t="e">
        <f t="shared" si="63"/>
        <v>#N/A</v>
      </c>
      <c r="M396" t="e">
        <f t="shared" si="62"/>
        <v>#N/A</v>
      </c>
      <c r="N396" t="e">
        <f t="shared" si="64"/>
        <v>#N/A</v>
      </c>
      <c r="O396" t="e">
        <f>+(K396-K$3)/SUM(L$4:L396)</f>
        <v>#N/A</v>
      </c>
      <c r="P396" s="17" t="e">
        <f t="shared" si="57"/>
        <v>#N/A</v>
      </c>
    </row>
    <row r="397" spans="1:16" x14ac:dyDescent="0.2">
      <c r="A397" s="3">
        <f t="shared" si="56"/>
        <v>23</v>
      </c>
      <c r="B397" s="4" t="e">
        <f>+IF(AND(Indtastning!$F401&lt;&gt;"p",Indtastning!$D401&gt;0),Indtastning!A401,NA())</f>
        <v>#N/A</v>
      </c>
      <c r="C397">
        <f>+IF(AND(Indtastning!$F401&lt;&gt;"p",Indtastning!$D401&gt;0),Indtastning!B401,0)</f>
        <v>0</v>
      </c>
      <c r="D397" t="e">
        <f>+IF(Indtastning!$D401&gt;0,Indtastning!C401,NA())</f>
        <v>#N/A</v>
      </c>
      <c r="E397" t="e">
        <f>+IF(Indtastning!$D401&gt;0,Indtastning!D401,NA())</f>
        <v>#N/A</v>
      </c>
      <c r="F397">
        <f>+IF(Indtastning!F401="p",F396+E397,IF(Indtastning!E401&lt;&gt;"Fill Up",F396,0))</f>
        <v>0</v>
      </c>
      <c r="G397" s="8" t="e">
        <f t="shared" si="58"/>
        <v>#N/A</v>
      </c>
      <c r="H397" t="e">
        <f t="shared" si="60"/>
        <v>#N/A</v>
      </c>
      <c r="I397" s="3">
        <v>395</v>
      </c>
      <c r="J397" s="12" t="e">
        <f t="shared" si="59"/>
        <v>#N/A</v>
      </c>
      <c r="K397" t="e">
        <f t="shared" si="61"/>
        <v>#N/A</v>
      </c>
      <c r="L397" t="e">
        <f t="shared" si="63"/>
        <v>#N/A</v>
      </c>
      <c r="M397" t="e">
        <f t="shared" si="62"/>
        <v>#N/A</v>
      </c>
      <c r="N397" t="e">
        <f t="shared" si="64"/>
        <v>#N/A</v>
      </c>
      <c r="O397" t="e">
        <f>+(K397-K$3)/SUM(L$4:L397)</f>
        <v>#N/A</v>
      </c>
      <c r="P397" s="17" t="e">
        <f t="shared" si="57"/>
        <v>#N/A</v>
      </c>
    </row>
    <row r="398" spans="1:16" x14ac:dyDescent="0.2">
      <c r="A398" s="3">
        <f t="shared" si="56"/>
        <v>23</v>
      </c>
      <c r="B398" s="4" t="e">
        <f>+IF(AND(Indtastning!$F402&lt;&gt;"p",Indtastning!$D402&gt;0),Indtastning!A402,NA())</f>
        <v>#N/A</v>
      </c>
      <c r="C398">
        <f>+IF(AND(Indtastning!$F402&lt;&gt;"p",Indtastning!$D402&gt;0),Indtastning!B402,0)</f>
        <v>0</v>
      </c>
      <c r="D398" t="e">
        <f>+IF(Indtastning!$D402&gt;0,Indtastning!C402,NA())</f>
        <v>#N/A</v>
      </c>
      <c r="E398" t="e">
        <f>+IF(Indtastning!$D402&gt;0,Indtastning!D402,NA())</f>
        <v>#N/A</v>
      </c>
      <c r="F398">
        <f>+IF(Indtastning!F402="p",F397+E398,IF(Indtastning!E402&lt;&gt;"Fill Up",F397,0))</f>
        <v>0</v>
      </c>
      <c r="G398" s="8" t="e">
        <f t="shared" si="58"/>
        <v>#N/A</v>
      </c>
      <c r="H398" t="e">
        <f t="shared" si="60"/>
        <v>#N/A</v>
      </c>
      <c r="I398" s="3">
        <v>396</v>
      </c>
      <c r="J398" s="12" t="e">
        <f t="shared" si="59"/>
        <v>#N/A</v>
      </c>
      <c r="K398" t="e">
        <f t="shared" si="61"/>
        <v>#N/A</v>
      </c>
      <c r="L398" t="e">
        <f t="shared" si="63"/>
        <v>#N/A</v>
      </c>
      <c r="M398" t="e">
        <f t="shared" si="62"/>
        <v>#N/A</v>
      </c>
      <c r="N398" t="e">
        <f t="shared" si="64"/>
        <v>#N/A</v>
      </c>
      <c r="O398" t="e">
        <f>+(K398-K$3)/SUM(L$4:L398)</f>
        <v>#N/A</v>
      </c>
      <c r="P398" s="17" t="e">
        <f t="shared" ref="P398:P461" si="65">+(K398-K388)/SUM(L389:L398)</f>
        <v>#N/A</v>
      </c>
    </row>
    <row r="399" spans="1:16" x14ac:dyDescent="0.2">
      <c r="A399" s="3">
        <f t="shared" si="56"/>
        <v>23</v>
      </c>
      <c r="B399" s="4" t="e">
        <f>+IF(AND(Indtastning!$F403&lt;&gt;"p",Indtastning!$D403&gt;0),Indtastning!A403,NA())</f>
        <v>#N/A</v>
      </c>
      <c r="C399">
        <f>+IF(AND(Indtastning!$F403&lt;&gt;"p",Indtastning!$D403&gt;0),Indtastning!B403,0)</f>
        <v>0</v>
      </c>
      <c r="D399" t="e">
        <f>+IF(Indtastning!$D403&gt;0,Indtastning!C403,NA())</f>
        <v>#N/A</v>
      </c>
      <c r="E399" t="e">
        <f>+IF(Indtastning!$D403&gt;0,Indtastning!D403,NA())</f>
        <v>#N/A</v>
      </c>
      <c r="F399">
        <f>+IF(Indtastning!F403="p",F398+E399,IF(Indtastning!E403&lt;&gt;"Fill Up",F398,0))</f>
        <v>0</v>
      </c>
      <c r="G399" s="8" t="e">
        <f t="shared" si="58"/>
        <v>#N/A</v>
      </c>
      <c r="H399" t="e">
        <f t="shared" si="60"/>
        <v>#N/A</v>
      </c>
      <c r="I399" s="3">
        <v>397</v>
      </c>
      <c r="J399" s="12" t="e">
        <f t="shared" si="59"/>
        <v>#N/A</v>
      </c>
      <c r="K399" t="e">
        <f t="shared" si="61"/>
        <v>#N/A</v>
      </c>
      <c r="L399" t="e">
        <f t="shared" si="63"/>
        <v>#N/A</v>
      </c>
      <c r="M399" t="e">
        <f t="shared" si="62"/>
        <v>#N/A</v>
      </c>
      <c r="N399" t="e">
        <f t="shared" si="64"/>
        <v>#N/A</v>
      </c>
      <c r="O399" t="e">
        <f>+(K399-K$3)/SUM(L$4:L399)</f>
        <v>#N/A</v>
      </c>
      <c r="P399" s="17" t="e">
        <f t="shared" si="65"/>
        <v>#N/A</v>
      </c>
    </row>
    <row r="400" spans="1:16" x14ac:dyDescent="0.2">
      <c r="A400" s="3">
        <f t="shared" si="56"/>
        <v>23</v>
      </c>
      <c r="B400" s="4" t="e">
        <f>+IF(AND(Indtastning!$F404&lt;&gt;"p",Indtastning!$D404&gt;0),Indtastning!A404,NA())</f>
        <v>#N/A</v>
      </c>
      <c r="C400">
        <f>+IF(AND(Indtastning!$F404&lt;&gt;"p",Indtastning!$D404&gt;0),Indtastning!B404,0)</f>
        <v>0</v>
      </c>
      <c r="D400" t="e">
        <f>+IF(Indtastning!$D404&gt;0,Indtastning!C404,NA())</f>
        <v>#N/A</v>
      </c>
      <c r="E400" t="e">
        <f>+IF(Indtastning!$D404&gt;0,Indtastning!D404,NA())</f>
        <v>#N/A</v>
      </c>
      <c r="F400">
        <f>+IF(Indtastning!F404="p",F399+E400,IF(Indtastning!E404&lt;&gt;"Fill Up",F399,0))</f>
        <v>0</v>
      </c>
      <c r="G400" s="8" t="e">
        <f t="shared" si="58"/>
        <v>#N/A</v>
      </c>
      <c r="H400" t="e">
        <f t="shared" si="60"/>
        <v>#N/A</v>
      </c>
      <c r="I400" s="3">
        <v>398</v>
      </c>
      <c r="J400" s="12" t="e">
        <f t="shared" si="59"/>
        <v>#N/A</v>
      </c>
      <c r="K400" t="e">
        <f t="shared" si="61"/>
        <v>#N/A</v>
      </c>
      <c r="L400" t="e">
        <f t="shared" si="63"/>
        <v>#N/A</v>
      </c>
      <c r="M400" t="e">
        <f t="shared" si="62"/>
        <v>#N/A</v>
      </c>
      <c r="N400" t="e">
        <f t="shared" si="64"/>
        <v>#N/A</v>
      </c>
      <c r="O400" t="e">
        <f>+(K400-K$3)/SUM(L$4:L400)</f>
        <v>#N/A</v>
      </c>
      <c r="P400" s="17" t="e">
        <f t="shared" si="65"/>
        <v>#N/A</v>
      </c>
    </row>
    <row r="401" spans="7:16" x14ac:dyDescent="0.2">
      <c r="G401" s="8">
        <f t="shared" si="58"/>
        <v>0</v>
      </c>
      <c r="L401" t="e">
        <f t="shared" si="63"/>
        <v>#N/A</v>
      </c>
      <c r="M401">
        <f t="shared" si="62"/>
        <v>0</v>
      </c>
      <c r="N401" t="e">
        <f t="shared" si="64"/>
        <v>#N/A</v>
      </c>
      <c r="O401" t="e">
        <f>+(K401-K$3)/SUM(L$4:L401)</f>
        <v>#N/A</v>
      </c>
      <c r="P401" s="17" t="e">
        <f t="shared" si="65"/>
        <v>#N/A</v>
      </c>
    </row>
    <row r="402" spans="7:16" x14ac:dyDescent="0.2">
      <c r="G402" s="8">
        <f t="shared" si="58"/>
        <v>0</v>
      </c>
      <c r="L402" t="e">
        <f t="shared" si="63"/>
        <v>#N/A</v>
      </c>
      <c r="M402">
        <f t="shared" si="62"/>
        <v>0</v>
      </c>
      <c r="N402" t="e">
        <f t="shared" si="64"/>
        <v>#N/A</v>
      </c>
      <c r="O402" t="e">
        <f>+(K402-K$3)/SUM(L$4:L402)</f>
        <v>#N/A</v>
      </c>
      <c r="P402" s="17" t="e">
        <f t="shared" si="65"/>
        <v>#N/A</v>
      </c>
    </row>
    <row r="403" spans="7:16" x14ac:dyDescent="0.2">
      <c r="G403" s="8">
        <f t="shared" si="58"/>
        <v>0</v>
      </c>
      <c r="L403" t="e">
        <f t="shared" si="63"/>
        <v>#N/A</v>
      </c>
      <c r="M403">
        <f t="shared" si="62"/>
        <v>0</v>
      </c>
      <c r="N403" t="e">
        <f t="shared" si="64"/>
        <v>#N/A</v>
      </c>
      <c r="O403" t="e">
        <f>+(K403-K$3)/SUM(L$4:L403)</f>
        <v>#N/A</v>
      </c>
      <c r="P403" s="17" t="e">
        <f t="shared" si="65"/>
        <v>#N/A</v>
      </c>
    </row>
    <row r="404" spans="7:16" x14ac:dyDescent="0.2">
      <c r="G404" s="8">
        <f t="shared" si="58"/>
        <v>0</v>
      </c>
      <c r="L404" t="e">
        <f t="shared" si="63"/>
        <v>#N/A</v>
      </c>
      <c r="M404">
        <f t="shared" si="62"/>
        <v>0</v>
      </c>
      <c r="N404" t="e">
        <f t="shared" si="64"/>
        <v>#N/A</v>
      </c>
      <c r="O404" t="e">
        <f>+(K404-K$3)/SUM(L$4:L404)</f>
        <v>#N/A</v>
      </c>
      <c r="P404" s="17" t="e">
        <f t="shared" si="65"/>
        <v>#N/A</v>
      </c>
    </row>
    <row r="405" spans="7:16" x14ac:dyDescent="0.2">
      <c r="G405" s="8">
        <f t="shared" si="58"/>
        <v>0</v>
      </c>
      <c r="L405" t="e">
        <f t="shared" si="63"/>
        <v>#N/A</v>
      </c>
      <c r="M405">
        <f t="shared" si="62"/>
        <v>0</v>
      </c>
      <c r="N405" t="e">
        <f t="shared" si="64"/>
        <v>#N/A</v>
      </c>
      <c r="O405" t="e">
        <f>+(K405-K$3)/SUM(L$4:L405)</f>
        <v>#N/A</v>
      </c>
      <c r="P405" s="17" t="e">
        <f t="shared" si="65"/>
        <v>#N/A</v>
      </c>
    </row>
    <row r="406" spans="7:16" x14ac:dyDescent="0.2">
      <c r="G406" s="8">
        <f t="shared" si="58"/>
        <v>0</v>
      </c>
      <c r="L406" t="e">
        <f t="shared" si="63"/>
        <v>#N/A</v>
      </c>
      <c r="M406">
        <f t="shared" si="62"/>
        <v>0</v>
      </c>
      <c r="N406" t="e">
        <f t="shared" si="64"/>
        <v>#N/A</v>
      </c>
      <c r="O406" t="e">
        <f>+(K406-K$3)/SUM(L$4:L406)</f>
        <v>#N/A</v>
      </c>
      <c r="P406" s="17" t="e">
        <f t="shared" si="65"/>
        <v>#N/A</v>
      </c>
    </row>
    <row r="407" spans="7:16" x14ac:dyDescent="0.2">
      <c r="G407" s="8">
        <f t="shared" si="58"/>
        <v>0</v>
      </c>
      <c r="L407" t="e">
        <f t="shared" si="63"/>
        <v>#N/A</v>
      </c>
      <c r="M407">
        <f t="shared" si="62"/>
        <v>0</v>
      </c>
      <c r="N407" t="e">
        <f t="shared" si="64"/>
        <v>#N/A</v>
      </c>
      <c r="O407" t="e">
        <f>+(K407-K$3)/SUM(L$4:L407)</f>
        <v>#N/A</v>
      </c>
      <c r="P407" s="17" t="e">
        <f t="shared" si="65"/>
        <v>#N/A</v>
      </c>
    </row>
    <row r="408" spans="7:16" x14ac:dyDescent="0.2">
      <c r="G408" s="8">
        <f t="shared" si="58"/>
        <v>0</v>
      </c>
      <c r="L408" t="e">
        <f t="shared" si="63"/>
        <v>#N/A</v>
      </c>
      <c r="M408">
        <f t="shared" si="62"/>
        <v>0</v>
      </c>
      <c r="N408" t="e">
        <f t="shared" si="64"/>
        <v>#N/A</v>
      </c>
      <c r="O408" t="e">
        <f>+(K408-K$3)/SUM(L$4:L408)</f>
        <v>#N/A</v>
      </c>
      <c r="P408" s="17" t="e">
        <f t="shared" si="65"/>
        <v>#N/A</v>
      </c>
    </row>
    <row r="409" spans="7:16" x14ac:dyDescent="0.2">
      <c r="G409" s="8">
        <f t="shared" si="58"/>
        <v>0</v>
      </c>
      <c r="L409" t="e">
        <f t="shared" si="63"/>
        <v>#N/A</v>
      </c>
      <c r="M409">
        <f t="shared" si="62"/>
        <v>0</v>
      </c>
      <c r="N409" t="e">
        <f t="shared" si="64"/>
        <v>#N/A</v>
      </c>
      <c r="O409" t="e">
        <f>+(K409-K$3)/SUM(L$4:L409)</f>
        <v>#N/A</v>
      </c>
      <c r="P409" s="17" t="e">
        <f t="shared" si="65"/>
        <v>#N/A</v>
      </c>
    </row>
    <row r="410" spans="7:16" x14ac:dyDescent="0.2">
      <c r="G410" s="8">
        <f t="shared" si="58"/>
        <v>0</v>
      </c>
      <c r="L410" t="e">
        <f t="shared" si="63"/>
        <v>#N/A</v>
      </c>
      <c r="M410">
        <f t="shared" si="62"/>
        <v>0</v>
      </c>
      <c r="N410" t="e">
        <f t="shared" si="64"/>
        <v>#N/A</v>
      </c>
      <c r="O410" t="e">
        <f>+(K410-K$3)/SUM(L$4:L410)</f>
        <v>#N/A</v>
      </c>
      <c r="P410" s="17" t="e">
        <f t="shared" si="65"/>
        <v>#N/A</v>
      </c>
    </row>
    <row r="411" spans="7:16" x14ac:dyDescent="0.2">
      <c r="G411" s="8">
        <f t="shared" si="58"/>
        <v>0</v>
      </c>
      <c r="L411" t="e">
        <f t="shared" si="63"/>
        <v>#N/A</v>
      </c>
      <c r="M411">
        <f t="shared" si="62"/>
        <v>0</v>
      </c>
      <c r="N411" t="e">
        <f t="shared" si="64"/>
        <v>#N/A</v>
      </c>
      <c r="O411" t="e">
        <f>+(K411-K$3)/SUM(L$4:L411)</f>
        <v>#N/A</v>
      </c>
      <c r="P411" s="17" t="e">
        <f t="shared" si="65"/>
        <v>#N/A</v>
      </c>
    </row>
    <row r="412" spans="7:16" x14ac:dyDescent="0.2">
      <c r="G412" s="8">
        <f t="shared" si="58"/>
        <v>0</v>
      </c>
      <c r="L412" t="e">
        <f t="shared" si="63"/>
        <v>#N/A</v>
      </c>
      <c r="M412">
        <f t="shared" si="62"/>
        <v>0</v>
      </c>
      <c r="N412" t="e">
        <f t="shared" si="64"/>
        <v>#N/A</v>
      </c>
      <c r="O412" t="e">
        <f>+(K412-K$3)/SUM(L$4:L412)</f>
        <v>#N/A</v>
      </c>
      <c r="P412" s="17" t="e">
        <f t="shared" si="65"/>
        <v>#N/A</v>
      </c>
    </row>
    <row r="413" spans="7:16" x14ac:dyDescent="0.2">
      <c r="G413" s="8">
        <f t="shared" si="58"/>
        <v>0</v>
      </c>
      <c r="L413" t="e">
        <f t="shared" si="63"/>
        <v>#N/A</v>
      </c>
      <c r="M413">
        <f t="shared" si="62"/>
        <v>0</v>
      </c>
      <c r="N413" t="e">
        <f t="shared" si="64"/>
        <v>#N/A</v>
      </c>
      <c r="O413" t="e">
        <f>+(K413-K$3)/SUM(L$4:L413)</f>
        <v>#N/A</v>
      </c>
      <c r="P413" s="17" t="e">
        <f t="shared" si="65"/>
        <v>#N/A</v>
      </c>
    </row>
    <row r="414" spans="7:16" x14ac:dyDescent="0.2">
      <c r="G414" s="8">
        <f t="shared" si="58"/>
        <v>0</v>
      </c>
      <c r="L414" t="e">
        <f t="shared" si="63"/>
        <v>#N/A</v>
      </c>
      <c r="M414">
        <f t="shared" si="62"/>
        <v>0</v>
      </c>
      <c r="N414" t="e">
        <f t="shared" si="64"/>
        <v>#N/A</v>
      </c>
      <c r="O414" t="e">
        <f>+(K414-K$3)/SUM(L$4:L414)</f>
        <v>#N/A</v>
      </c>
      <c r="P414" s="17" t="e">
        <f t="shared" si="65"/>
        <v>#N/A</v>
      </c>
    </row>
    <row r="415" spans="7:16" x14ac:dyDescent="0.2">
      <c r="G415" s="8">
        <f t="shared" si="58"/>
        <v>0</v>
      </c>
      <c r="L415" t="e">
        <f t="shared" si="63"/>
        <v>#N/A</v>
      </c>
      <c r="M415">
        <f t="shared" si="62"/>
        <v>0</v>
      </c>
      <c r="N415" t="e">
        <f t="shared" si="64"/>
        <v>#N/A</v>
      </c>
      <c r="O415" t="e">
        <f>+(K415-K$3)/SUM(L$4:L415)</f>
        <v>#N/A</v>
      </c>
      <c r="P415" s="17" t="e">
        <f t="shared" si="65"/>
        <v>#N/A</v>
      </c>
    </row>
    <row r="416" spans="7:16" x14ac:dyDescent="0.2">
      <c r="G416" s="8">
        <f t="shared" si="58"/>
        <v>0</v>
      </c>
      <c r="L416" t="e">
        <f t="shared" si="63"/>
        <v>#N/A</v>
      </c>
      <c r="M416">
        <f t="shared" si="62"/>
        <v>0</v>
      </c>
      <c r="N416" t="e">
        <f t="shared" si="64"/>
        <v>#N/A</v>
      </c>
      <c r="O416" t="e">
        <f>+(K416-K$3)/SUM(L$4:L416)</f>
        <v>#N/A</v>
      </c>
      <c r="P416" s="17" t="e">
        <f t="shared" si="65"/>
        <v>#N/A</v>
      </c>
    </row>
    <row r="417" spans="7:16" x14ac:dyDescent="0.2">
      <c r="G417" s="8">
        <f t="shared" si="58"/>
        <v>0</v>
      </c>
      <c r="L417" t="e">
        <f t="shared" si="63"/>
        <v>#N/A</v>
      </c>
      <c r="M417">
        <f t="shared" si="62"/>
        <v>0</v>
      </c>
      <c r="N417" t="e">
        <f t="shared" si="64"/>
        <v>#N/A</v>
      </c>
      <c r="O417" t="e">
        <f>+(K417-K$3)/SUM(L$4:L417)</f>
        <v>#N/A</v>
      </c>
      <c r="P417" s="17" t="e">
        <f t="shared" si="65"/>
        <v>#N/A</v>
      </c>
    </row>
    <row r="418" spans="7:16" x14ac:dyDescent="0.2">
      <c r="G418" s="8">
        <f t="shared" si="58"/>
        <v>0</v>
      </c>
      <c r="L418" t="e">
        <f t="shared" si="63"/>
        <v>#N/A</v>
      </c>
      <c r="M418">
        <f t="shared" si="62"/>
        <v>0</v>
      </c>
      <c r="N418" t="e">
        <f t="shared" si="64"/>
        <v>#N/A</v>
      </c>
      <c r="O418" t="e">
        <f>+(K418-K$3)/SUM(L$4:L418)</f>
        <v>#N/A</v>
      </c>
      <c r="P418" s="17" t="e">
        <f t="shared" si="65"/>
        <v>#N/A</v>
      </c>
    </row>
    <row r="419" spans="7:16" x14ac:dyDescent="0.2">
      <c r="G419" s="8">
        <f t="shared" si="58"/>
        <v>0</v>
      </c>
      <c r="L419" t="e">
        <f t="shared" si="63"/>
        <v>#N/A</v>
      </c>
      <c r="M419">
        <f t="shared" si="62"/>
        <v>0</v>
      </c>
      <c r="N419" t="e">
        <f t="shared" si="64"/>
        <v>#N/A</v>
      </c>
      <c r="O419" t="e">
        <f>+(K419-K$3)/SUM(L$4:L419)</f>
        <v>#N/A</v>
      </c>
      <c r="P419" s="17" t="e">
        <f t="shared" si="65"/>
        <v>#N/A</v>
      </c>
    </row>
    <row r="420" spans="7:16" x14ac:dyDescent="0.2">
      <c r="G420" s="8">
        <f t="shared" si="58"/>
        <v>0</v>
      </c>
      <c r="L420" t="e">
        <f t="shared" si="63"/>
        <v>#N/A</v>
      </c>
      <c r="M420">
        <f t="shared" si="62"/>
        <v>0</v>
      </c>
      <c r="N420" t="e">
        <f t="shared" si="64"/>
        <v>#N/A</v>
      </c>
      <c r="O420" t="e">
        <f>+(K420-K$3)/SUM(L$4:L420)</f>
        <v>#N/A</v>
      </c>
      <c r="P420" s="17" t="e">
        <f t="shared" si="65"/>
        <v>#N/A</v>
      </c>
    </row>
    <row r="421" spans="7:16" x14ac:dyDescent="0.2">
      <c r="G421" s="8">
        <f t="shared" si="58"/>
        <v>0</v>
      </c>
      <c r="L421" t="e">
        <f t="shared" si="63"/>
        <v>#N/A</v>
      </c>
      <c r="M421">
        <f t="shared" si="62"/>
        <v>0</v>
      </c>
      <c r="N421" t="e">
        <f t="shared" si="64"/>
        <v>#N/A</v>
      </c>
      <c r="O421" t="e">
        <f>+(K421-K$3)/SUM(L$4:L421)</f>
        <v>#N/A</v>
      </c>
      <c r="P421" s="17" t="e">
        <f t="shared" si="65"/>
        <v>#N/A</v>
      </c>
    </row>
    <row r="422" spans="7:16" x14ac:dyDescent="0.2">
      <c r="G422" s="8">
        <f t="shared" si="58"/>
        <v>0</v>
      </c>
      <c r="L422" t="e">
        <f t="shared" si="63"/>
        <v>#N/A</v>
      </c>
      <c r="M422">
        <f t="shared" si="62"/>
        <v>0</v>
      </c>
      <c r="N422" t="e">
        <f t="shared" si="64"/>
        <v>#N/A</v>
      </c>
      <c r="O422" t="e">
        <f>+(K422-K$3)/SUM(L$4:L422)</f>
        <v>#N/A</v>
      </c>
      <c r="P422" s="17" t="e">
        <f t="shared" si="65"/>
        <v>#N/A</v>
      </c>
    </row>
    <row r="423" spans="7:16" x14ac:dyDescent="0.2">
      <c r="G423" s="8">
        <f t="shared" si="58"/>
        <v>0</v>
      </c>
      <c r="L423" t="e">
        <f t="shared" si="63"/>
        <v>#N/A</v>
      </c>
      <c r="M423">
        <f t="shared" si="62"/>
        <v>0</v>
      </c>
      <c r="N423" t="e">
        <f t="shared" si="64"/>
        <v>#N/A</v>
      </c>
      <c r="O423" t="e">
        <f>+(K423-K$3)/SUM(L$4:L423)</f>
        <v>#N/A</v>
      </c>
      <c r="P423" s="17" t="e">
        <f t="shared" si="65"/>
        <v>#N/A</v>
      </c>
    </row>
    <row r="424" spans="7:16" x14ac:dyDescent="0.2">
      <c r="G424" s="8">
        <f t="shared" si="58"/>
        <v>0</v>
      </c>
      <c r="L424" t="e">
        <f t="shared" si="63"/>
        <v>#N/A</v>
      </c>
      <c r="M424">
        <f t="shared" si="62"/>
        <v>0</v>
      </c>
      <c r="N424" t="e">
        <f t="shared" si="64"/>
        <v>#N/A</v>
      </c>
      <c r="O424" t="e">
        <f>+(K424-K$3)/SUM(L$4:L424)</f>
        <v>#N/A</v>
      </c>
      <c r="P424" s="17" t="e">
        <f t="shared" si="65"/>
        <v>#N/A</v>
      </c>
    </row>
    <row r="425" spans="7:16" x14ac:dyDescent="0.2">
      <c r="G425" s="8">
        <f t="shared" si="58"/>
        <v>0</v>
      </c>
      <c r="L425" t="e">
        <f t="shared" si="63"/>
        <v>#N/A</v>
      </c>
      <c r="M425">
        <f t="shared" si="62"/>
        <v>0</v>
      </c>
      <c r="N425" t="e">
        <f t="shared" si="64"/>
        <v>#N/A</v>
      </c>
      <c r="O425" t="e">
        <f>+(K425-K$3)/SUM(L$4:L425)</f>
        <v>#N/A</v>
      </c>
      <c r="P425" s="17" t="e">
        <f t="shared" si="65"/>
        <v>#N/A</v>
      </c>
    </row>
    <row r="426" spans="7:16" x14ac:dyDescent="0.2">
      <c r="G426" s="8">
        <f t="shared" si="58"/>
        <v>0</v>
      </c>
      <c r="L426" t="e">
        <f t="shared" si="63"/>
        <v>#N/A</v>
      </c>
      <c r="M426">
        <f t="shared" si="62"/>
        <v>0</v>
      </c>
      <c r="N426" t="e">
        <f t="shared" si="64"/>
        <v>#N/A</v>
      </c>
      <c r="O426" t="e">
        <f>+(K426-K$3)/SUM(L$4:L426)</f>
        <v>#N/A</v>
      </c>
      <c r="P426" s="17" t="e">
        <f t="shared" si="65"/>
        <v>#N/A</v>
      </c>
    </row>
    <row r="427" spans="7:16" x14ac:dyDescent="0.2">
      <c r="G427" s="8">
        <f t="shared" si="58"/>
        <v>0</v>
      </c>
      <c r="L427" t="e">
        <f t="shared" si="63"/>
        <v>#N/A</v>
      </c>
      <c r="M427">
        <f t="shared" si="62"/>
        <v>0</v>
      </c>
      <c r="N427" t="e">
        <f t="shared" si="64"/>
        <v>#N/A</v>
      </c>
      <c r="O427" t="e">
        <f>+(K427-K$3)/SUM(L$4:L427)</f>
        <v>#N/A</v>
      </c>
      <c r="P427" s="17" t="e">
        <f t="shared" si="65"/>
        <v>#N/A</v>
      </c>
    </row>
    <row r="428" spans="7:16" x14ac:dyDescent="0.2">
      <c r="G428" s="8">
        <f t="shared" si="58"/>
        <v>0</v>
      </c>
      <c r="L428" t="e">
        <f t="shared" si="63"/>
        <v>#N/A</v>
      </c>
      <c r="M428">
        <f t="shared" si="62"/>
        <v>0</v>
      </c>
      <c r="N428" t="e">
        <f t="shared" si="64"/>
        <v>#N/A</v>
      </c>
      <c r="O428" t="e">
        <f>+(K428-K$3)/SUM(L$4:L428)</f>
        <v>#N/A</v>
      </c>
      <c r="P428" s="17" t="e">
        <f t="shared" si="65"/>
        <v>#N/A</v>
      </c>
    </row>
    <row r="429" spans="7:16" x14ac:dyDescent="0.2">
      <c r="G429" s="8">
        <f t="shared" si="58"/>
        <v>0</v>
      </c>
      <c r="L429" t="e">
        <f t="shared" si="63"/>
        <v>#N/A</v>
      </c>
      <c r="M429">
        <f t="shared" si="62"/>
        <v>0</v>
      </c>
      <c r="N429" t="e">
        <f t="shared" si="64"/>
        <v>#N/A</v>
      </c>
      <c r="O429" t="e">
        <f>+(K429-K$3)/SUM(L$4:L429)</f>
        <v>#N/A</v>
      </c>
      <c r="P429" s="17" t="e">
        <f t="shared" si="65"/>
        <v>#N/A</v>
      </c>
    </row>
    <row r="430" spans="7:16" x14ac:dyDescent="0.2">
      <c r="G430" s="8">
        <f t="shared" si="58"/>
        <v>0</v>
      </c>
      <c r="L430" t="e">
        <f t="shared" si="63"/>
        <v>#N/A</v>
      </c>
      <c r="M430">
        <f t="shared" si="62"/>
        <v>0</v>
      </c>
      <c r="N430" t="e">
        <f t="shared" si="64"/>
        <v>#N/A</v>
      </c>
      <c r="O430" t="e">
        <f>+(K430-K$3)/SUM(L$4:L430)</f>
        <v>#N/A</v>
      </c>
      <c r="P430" s="17" t="e">
        <f t="shared" si="65"/>
        <v>#N/A</v>
      </c>
    </row>
    <row r="431" spans="7:16" x14ac:dyDescent="0.2">
      <c r="G431" s="8">
        <f t="shared" si="58"/>
        <v>0</v>
      </c>
      <c r="L431" t="e">
        <f t="shared" si="63"/>
        <v>#N/A</v>
      </c>
      <c r="M431"/>
      <c r="N431" t="e">
        <f t="shared" si="64"/>
        <v>#N/A</v>
      </c>
      <c r="O431" t="e">
        <f>+(K431-K$3)/SUM(L$4:L431)</f>
        <v>#N/A</v>
      </c>
      <c r="P431" s="17" t="e">
        <f t="shared" si="65"/>
        <v>#N/A</v>
      </c>
    </row>
    <row r="432" spans="7:16" x14ac:dyDescent="0.2">
      <c r="G432" s="8">
        <f t="shared" si="58"/>
        <v>0</v>
      </c>
      <c r="L432" t="e">
        <f t="shared" si="63"/>
        <v>#N/A</v>
      </c>
      <c r="M432"/>
      <c r="N432" t="e">
        <f t="shared" si="64"/>
        <v>#N/A</v>
      </c>
      <c r="O432" t="e">
        <f>+(K432-K$3)/SUM(L$4:L432)</f>
        <v>#N/A</v>
      </c>
      <c r="P432" s="17" t="e">
        <f t="shared" si="65"/>
        <v>#N/A</v>
      </c>
    </row>
    <row r="433" spans="7:16" x14ac:dyDescent="0.2">
      <c r="G433" s="8">
        <f t="shared" si="58"/>
        <v>0</v>
      </c>
      <c r="L433" t="e">
        <f t="shared" si="63"/>
        <v>#N/A</v>
      </c>
      <c r="M433"/>
      <c r="N433" t="e">
        <f t="shared" si="64"/>
        <v>#N/A</v>
      </c>
      <c r="O433" t="e">
        <f>+(K433-K$3)/SUM(L$4:L433)</f>
        <v>#N/A</v>
      </c>
      <c r="P433" s="17" t="e">
        <f t="shared" si="65"/>
        <v>#N/A</v>
      </c>
    </row>
    <row r="434" spans="7:16" x14ac:dyDescent="0.2">
      <c r="G434" s="8">
        <f t="shared" si="58"/>
        <v>0</v>
      </c>
      <c r="L434" t="e">
        <f t="shared" si="63"/>
        <v>#N/A</v>
      </c>
      <c r="M434"/>
      <c r="N434" t="e">
        <f t="shared" si="64"/>
        <v>#N/A</v>
      </c>
      <c r="O434" t="e">
        <f>+(K434-K$3)/SUM(L$4:L434)</f>
        <v>#N/A</v>
      </c>
      <c r="P434" s="17" t="e">
        <f t="shared" si="65"/>
        <v>#N/A</v>
      </c>
    </row>
    <row r="435" spans="7:16" x14ac:dyDescent="0.2">
      <c r="G435" s="8">
        <f t="shared" si="58"/>
        <v>0</v>
      </c>
      <c r="L435" t="e">
        <f t="shared" si="63"/>
        <v>#N/A</v>
      </c>
      <c r="M435"/>
      <c r="N435" t="e">
        <f t="shared" si="64"/>
        <v>#N/A</v>
      </c>
      <c r="O435" t="e">
        <f>+(K435-K$3)/SUM(L$4:L435)</f>
        <v>#N/A</v>
      </c>
      <c r="P435" s="17" t="e">
        <f t="shared" si="65"/>
        <v>#N/A</v>
      </c>
    </row>
    <row r="436" spans="7:16" x14ac:dyDescent="0.2">
      <c r="G436" s="8">
        <f t="shared" si="58"/>
        <v>0</v>
      </c>
      <c r="L436" t="e">
        <f t="shared" si="63"/>
        <v>#N/A</v>
      </c>
      <c r="M436"/>
      <c r="N436" t="e">
        <f t="shared" si="64"/>
        <v>#N/A</v>
      </c>
      <c r="O436" t="e">
        <f>+(K436-K$3)/SUM(L$4:L436)</f>
        <v>#N/A</v>
      </c>
      <c r="P436" s="17" t="e">
        <f t="shared" si="65"/>
        <v>#N/A</v>
      </c>
    </row>
    <row r="437" spans="7:16" x14ac:dyDescent="0.2">
      <c r="G437" s="8">
        <f t="shared" si="58"/>
        <v>0</v>
      </c>
      <c r="L437" t="e">
        <f t="shared" si="63"/>
        <v>#N/A</v>
      </c>
      <c r="M437"/>
      <c r="N437" t="e">
        <f t="shared" si="64"/>
        <v>#N/A</v>
      </c>
      <c r="O437" t="e">
        <f>+(K437-K$3)/SUM(L$4:L437)</f>
        <v>#N/A</v>
      </c>
      <c r="P437" s="17" t="e">
        <f t="shared" si="65"/>
        <v>#N/A</v>
      </c>
    </row>
    <row r="438" spans="7:16" x14ac:dyDescent="0.2">
      <c r="G438" s="8">
        <f t="shared" si="58"/>
        <v>0</v>
      </c>
      <c r="L438" t="e">
        <f t="shared" si="63"/>
        <v>#N/A</v>
      </c>
      <c r="M438"/>
      <c r="N438" t="e">
        <f t="shared" si="64"/>
        <v>#N/A</v>
      </c>
      <c r="O438" t="e">
        <f>+(K438-K$3)/SUM(L$4:L438)</f>
        <v>#N/A</v>
      </c>
      <c r="P438" s="17" t="e">
        <f t="shared" si="65"/>
        <v>#N/A</v>
      </c>
    </row>
    <row r="439" spans="7:16" x14ac:dyDescent="0.2">
      <c r="G439" s="8">
        <f t="shared" si="58"/>
        <v>0</v>
      </c>
      <c r="L439" t="e">
        <f t="shared" si="63"/>
        <v>#N/A</v>
      </c>
      <c r="M439"/>
      <c r="N439" t="e">
        <f t="shared" si="64"/>
        <v>#N/A</v>
      </c>
      <c r="O439" t="e">
        <f>+(K439-K$3)/SUM(L$4:L439)</f>
        <v>#N/A</v>
      </c>
      <c r="P439" s="17" t="e">
        <f t="shared" si="65"/>
        <v>#N/A</v>
      </c>
    </row>
    <row r="440" spans="7:16" x14ac:dyDescent="0.2">
      <c r="G440" s="8">
        <f t="shared" si="58"/>
        <v>0</v>
      </c>
      <c r="L440" t="e">
        <f t="shared" si="63"/>
        <v>#N/A</v>
      </c>
      <c r="M440"/>
      <c r="N440" t="e">
        <f t="shared" si="64"/>
        <v>#N/A</v>
      </c>
      <c r="O440" t="e">
        <f>+(K440-K$3)/SUM(L$4:L440)</f>
        <v>#N/A</v>
      </c>
      <c r="P440" s="17" t="e">
        <f t="shared" si="65"/>
        <v>#N/A</v>
      </c>
    </row>
    <row r="441" spans="7:16" x14ac:dyDescent="0.2">
      <c r="G441" s="8">
        <f t="shared" si="58"/>
        <v>0</v>
      </c>
      <c r="L441" t="e">
        <f t="shared" si="63"/>
        <v>#N/A</v>
      </c>
      <c r="M441"/>
      <c r="N441" t="e">
        <f t="shared" si="64"/>
        <v>#N/A</v>
      </c>
      <c r="O441" t="e">
        <f>+(K441-K$3)/SUM(L$4:L441)</f>
        <v>#N/A</v>
      </c>
      <c r="P441" s="17" t="e">
        <f t="shared" si="65"/>
        <v>#N/A</v>
      </c>
    </row>
    <row r="442" spans="7:16" x14ac:dyDescent="0.2">
      <c r="G442" s="8">
        <f t="shared" si="58"/>
        <v>0</v>
      </c>
      <c r="L442" t="e">
        <f t="shared" si="63"/>
        <v>#N/A</v>
      </c>
      <c r="M442"/>
      <c r="N442" t="e">
        <f t="shared" si="64"/>
        <v>#N/A</v>
      </c>
      <c r="O442" t="e">
        <f>+(K442-K$3)/SUM(L$4:L442)</f>
        <v>#N/A</v>
      </c>
      <c r="P442" s="17" t="e">
        <f t="shared" si="65"/>
        <v>#N/A</v>
      </c>
    </row>
    <row r="443" spans="7:16" x14ac:dyDescent="0.2">
      <c r="G443" s="8">
        <f t="shared" si="58"/>
        <v>0</v>
      </c>
      <c r="L443" t="e">
        <f t="shared" si="63"/>
        <v>#N/A</v>
      </c>
      <c r="M443"/>
      <c r="N443" t="e">
        <f t="shared" si="64"/>
        <v>#N/A</v>
      </c>
      <c r="O443" t="e">
        <f>+(K443-K$3)/SUM(L$4:L443)</f>
        <v>#N/A</v>
      </c>
      <c r="P443" s="17" t="e">
        <f t="shared" si="65"/>
        <v>#N/A</v>
      </c>
    </row>
    <row r="444" spans="7:16" x14ac:dyDescent="0.2">
      <c r="G444" s="8">
        <f t="shared" si="58"/>
        <v>0</v>
      </c>
      <c r="L444" t="e">
        <f t="shared" si="63"/>
        <v>#N/A</v>
      </c>
      <c r="M444"/>
      <c r="N444" t="e">
        <f t="shared" si="64"/>
        <v>#N/A</v>
      </c>
      <c r="O444" t="e">
        <f>+(K444-K$3)/SUM(L$4:L444)</f>
        <v>#N/A</v>
      </c>
      <c r="P444" s="17" t="e">
        <f t="shared" si="65"/>
        <v>#N/A</v>
      </c>
    </row>
    <row r="445" spans="7:16" x14ac:dyDescent="0.2">
      <c r="G445" s="8">
        <f t="shared" si="58"/>
        <v>0</v>
      </c>
      <c r="L445" t="e">
        <f t="shared" si="63"/>
        <v>#N/A</v>
      </c>
      <c r="M445"/>
      <c r="N445" t="e">
        <f t="shared" si="64"/>
        <v>#N/A</v>
      </c>
      <c r="O445" t="e">
        <f>+(K445-K$3)/SUM(L$4:L445)</f>
        <v>#N/A</v>
      </c>
      <c r="P445" s="17" t="e">
        <f t="shared" si="65"/>
        <v>#N/A</v>
      </c>
    </row>
    <row r="446" spans="7:16" x14ac:dyDescent="0.2">
      <c r="G446" s="8">
        <f t="shared" si="58"/>
        <v>0</v>
      </c>
      <c r="L446" t="e">
        <f t="shared" si="63"/>
        <v>#N/A</v>
      </c>
      <c r="M446"/>
      <c r="N446" t="e">
        <f t="shared" si="64"/>
        <v>#N/A</v>
      </c>
      <c r="O446" t="e">
        <f>+(K446-K$3)/SUM(L$4:L446)</f>
        <v>#N/A</v>
      </c>
      <c r="P446" s="17" t="e">
        <f t="shared" si="65"/>
        <v>#N/A</v>
      </c>
    </row>
    <row r="447" spans="7:16" x14ac:dyDescent="0.2">
      <c r="G447" s="8">
        <f t="shared" si="58"/>
        <v>0</v>
      </c>
      <c r="L447" t="e">
        <f t="shared" si="63"/>
        <v>#N/A</v>
      </c>
      <c r="M447"/>
      <c r="N447" t="e">
        <f t="shared" si="64"/>
        <v>#N/A</v>
      </c>
      <c r="O447" t="e">
        <f>+(K447-K$3)/SUM(L$4:L447)</f>
        <v>#N/A</v>
      </c>
      <c r="P447" s="17" t="e">
        <f t="shared" si="65"/>
        <v>#N/A</v>
      </c>
    </row>
    <row r="448" spans="7:16" x14ac:dyDescent="0.2">
      <c r="G448" s="8">
        <f t="shared" si="58"/>
        <v>0</v>
      </c>
      <c r="L448" t="e">
        <f t="shared" si="63"/>
        <v>#N/A</v>
      </c>
      <c r="M448"/>
      <c r="N448" t="e">
        <f t="shared" si="64"/>
        <v>#N/A</v>
      </c>
      <c r="O448" t="e">
        <f>+(K448-K$3)/SUM(L$4:L448)</f>
        <v>#N/A</v>
      </c>
      <c r="P448" s="17" t="e">
        <f t="shared" si="65"/>
        <v>#N/A</v>
      </c>
    </row>
    <row r="449" spans="7:16" x14ac:dyDescent="0.2">
      <c r="G449" s="8">
        <f t="shared" si="58"/>
        <v>0</v>
      </c>
      <c r="L449" t="e">
        <f t="shared" si="63"/>
        <v>#N/A</v>
      </c>
      <c r="M449"/>
      <c r="N449" t="e">
        <f t="shared" si="64"/>
        <v>#N/A</v>
      </c>
      <c r="O449" t="e">
        <f>+(K449-K$3)/SUM(L$4:L449)</f>
        <v>#N/A</v>
      </c>
      <c r="P449" s="17" t="e">
        <f t="shared" si="65"/>
        <v>#N/A</v>
      </c>
    </row>
    <row r="450" spans="7:16" x14ac:dyDescent="0.2">
      <c r="G450" s="8">
        <f t="shared" si="58"/>
        <v>0</v>
      </c>
      <c r="L450" t="e">
        <f t="shared" si="63"/>
        <v>#N/A</v>
      </c>
      <c r="M450"/>
      <c r="N450" t="e">
        <f t="shared" si="64"/>
        <v>#N/A</v>
      </c>
      <c r="O450" t="e">
        <f>+(K450-K$3)/SUM(L$4:L450)</f>
        <v>#N/A</v>
      </c>
      <c r="P450" s="17" t="e">
        <f t="shared" si="65"/>
        <v>#N/A</v>
      </c>
    </row>
    <row r="451" spans="7:16" x14ac:dyDescent="0.2">
      <c r="G451" s="8">
        <f t="shared" ref="G451:G514" si="66">+(E451+F450)*IF($C451&gt;0,1,0)</f>
        <v>0</v>
      </c>
      <c r="L451" t="e">
        <f t="shared" si="63"/>
        <v>#N/A</v>
      </c>
      <c r="M451"/>
      <c r="N451" t="e">
        <f t="shared" si="64"/>
        <v>#N/A</v>
      </c>
      <c r="O451" t="e">
        <f>+(K451-K$3)/SUM(L$4:L451)</f>
        <v>#N/A</v>
      </c>
      <c r="P451" s="17" t="e">
        <f t="shared" si="65"/>
        <v>#N/A</v>
      </c>
    </row>
    <row r="452" spans="7:16" x14ac:dyDescent="0.2">
      <c r="G452" s="8">
        <f t="shared" si="66"/>
        <v>0</v>
      </c>
      <c r="L452" t="e">
        <f t="shared" si="63"/>
        <v>#N/A</v>
      </c>
      <c r="M452"/>
      <c r="N452" t="e">
        <f t="shared" si="64"/>
        <v>#N/A</v>
      </c>
      <c r="O452" t="e">
        <f>+(K452-K$3)/SUM(L$4:L452)</f>
        <v>#N/A</v>
      </c>
      <c r="P452" s="17" t="e">
        <f t="shared" si="65"/>
        <v>#N/A</v>
      </c>
    </row>
    <row r="453" spans="7:16" x14ac:dyDescent="0.2">
      <c r="G453" s="8">
        <f t="shared" si="66"/>
        <v>0</v>
      </c>
      <c r="L453" t="e">
        <f t="shared" ref="L453:L516" si="67">VLOOKUP($I453,data,7,FALSE)</f>
        <v>#N/A</v>
      </c>
      <c r="M453"/>
      <c r="N453" t="e">
        <f t="shared" ref="N453:N516" si="68">+(K453-K452)/L453</f>
        <v>#N/A</v>
      </c>
      <c r="O453" t="e">
        <f>+(K453-K$3)/SUM(L$4:L453)</f>
        <v>#N/A</v>
      </c>
      <c r="P453" s="17" t="e">
        <f t="shared" si="65"/>
        <v>#N/A</v>
      </c>
    </row>
    <row r="454" spans="7:16" x14ac:dyDescent="0.2">
      <c r="G454" s="8">
        <f t="shared" si="66"/>
        <v>0</v>
      </c>
      <c r="L454" t="e">
        <f t="shared" si="67"/>
        <v>#N/A</v>
      </c>
      <c r="M454"/>
      <c r="N454" t="e">
        <f t="shared" si="68"/>
        <v>#N/A</v>
      </c>
      <c r="O454" t="e">
        <f>+(K454-K$3)/SUM(L$4:L454)</f>
        <v>#N/A</v>
      </c>
      <c r="P454" s="17" t="e">
        <f t="shared" si="65"/>
        <v>#N/A</v>
      </c>
    </row>
    <row r="455" spans="7:16" x14ac:dyDescent="0.2">
      <c r="G455" s="8">
        <f t="shared" si="66"/>
        <v>0</v>
      </c>
      <c r="L455" t="e">
        <f t="shared" si="67"/>
        <v>#N/A</v>
      </c>
      <c r="M455"/>
      <c r="N455" t="e">
        <f t="shared" si="68"/>
        <v>#N/A</v>
      </c>
      <c r="O455" t="e">
        <f>+(K455-K$3)/SUM(L$4:L455)</f>
        <v>#N/A</v>
      </c>
      <c r="P455" s="17" t="e">
        <f t="shared" si="65"/>
        <v>#N/A</v>
      </c>
    </row>
    <row r="456" spans="7:16" x14ac:dyDescent="0.2">
      <c r="G456" s="8">
        <f t="shared" si="66"/>
        <v>0</v>
      </c>
      <c r="L456" t="e">
        <f t="shared" si="67"/>
        <v>#N/A</v>
      </c>
      <c r="M456"/>
      <c r="N456" t="e">
        <f t="shared" si="68"/>
        <v>#N/A</v>
      </c>
      <c r="O456" t="e">
        <f>+(K456-K$3)/SUM(L$4:L456)</f>
        <v>#N/A</v>
      </c>
      <c r="P456" s="17" t="e">
        <f t="shared" si="65"/>
        <v>#N/A</v>
      </c>
    </row>
    <row r="457" spans="7:16" x14ac:dyDescent="0.2">
      <c r="G457" s="8">
        <f t="shared" si="66"/>
        <v>0</v>
      </c>
      <c r="L457" t="e">
        <f t="shared" si="67"/>
        <v>#N/A</v>
      </c>
      <c r="M457"/>
      <c r="N457" t="e">
        <f t="shared" si="68"/>
        <v>#N/A</v>
      </c>
      <c r="O457" t="e">
        <f>+(K457-K$3)/SUM(L$4:L457)</f>
        <v>#N/A</v>
      </c>
      <c r="P457" s="17" t="e">
        <f t="shared" si="65"/>
        <v>#N/A</v>
      </c>
    </row>
    <row r="458" spans="7:16" x14ac:dyDescent="0.2">
      <c r="G458" s="8">
        <f t="shared" si="66"/>
        <v>0</v>
      </c>
      <c r="L458" t="e">
        <f t="shared" si="67"/>
        <v>#N/A</v>
      </c>
      <c r="M458"/>
      <c r="N458" t="e">
        <f t="shared" si="68"/>
        <v>#N/A</v>
      </c>
      <c r="O458" t="e">
        <f>+(K458-K$3)/SUM(L$4:L458)</f>
        <v>#N/A</v>
      </c>
      <c r="P458" s="17" t="e">
        <f t="shared" si="65"/>
        <v>#N/A</v>
      </c>
    </row>
    <row r="459" spans="7:16" x14ac:dyDescent="0.2">
      <c r="G459" s="8">
        <f t="shared" si="66"/>
        <v>0</v>
      </c>
      <c r="L459" t="e">
        <f t="shared" si="67"/>
        <v>#N/A</v>
      </c>
      <c r="M459"/>
      <c r="N459" t="e">
        <f t="shared" si="68"/>
        <v>#N/A</v>
      </c>
      <c r="O459" t="e">
        <f>+(K459-K$3)/SUM(L$4:L459)</f>
        <v>#N/A</v>
      </c>
      <c r="P459" s="17" t="e">
        <f t="shared" si="65"/>
        <v>#N/A</v>
      </c>
    </row>
    <row r="460" spans="7:16" x14ac:dyDescent="0.2">
      <c r="G460" s="8">
        <f t="shared" si="66"/>
        <v>0</v>
      </c>
      <c r="L460" t="e">
        <f t="shared" si="67"/>
        <v>#N/A</v>
      </c>
      <c r="M460"/>
      <c r="N460" t="e">
        <f t="shared" si="68"/>
        <v>#N/A</v>
      </c>
      <c r="O460" t="e">
        <f>+(K460-K$3)/SUM(L$4:L460)</f>
        <v>#N/A</v>
      </c>
      <c r="P460" s="17" t="e">
        <f t="shared" si="65"/>
        <v>#N/A</v>
      </c>
    </row>
    <row r="461" spans="7:16" x14ac:dyDescent="0.2">
      <c r="G461" s="8">
        <f t="shared" si="66"/>
        <v>0</v>
      </c>
      <c r="L461" t="e">
        <f t="shared" si="67"/>
        <v>#N/A</v>
      </c>
      <c r="M461"/>
      <c r="N461" t="e">
        <f t="shared" si="68"/>
        <v>#N/A</v>
      </c>
      <c r="O461" t="e">
        <f>+(K461-K$3)/SUM(L$4:L461)</f>
        <v>#N/A</v>
      </c>
      <c r="P461" s="17" t="e">
        <f t="shared" si="65"/>
        <v>#N/A</v>
      </c>
    </row>
    <row r="462" spans="7:16" x14ac:dyDescent="0.2">
      <c r="G462" s="8">
        <f t="shared" si="66"/>
        <v>0</v>
      </c>
      <c r="L462" t="e">
        <f t="shared" si="67"/>
        <v>#N/A</v>
      </c>
      <c r="M462"/>
      <c r="N462" t="e">
        <f t="shared" si="68"/>
        <v>#N/A</v>
      </c>
      <c r="O462" t="e">
        <f>+(K462-K$3)/SUM(L$4:L462)</f>
        <v>#N/A</v>
      </c>
      <c r="P462" s="17" t="e">
        <f t="shared" ref="P462:P525" si="69">+(K462-K452)/SUM(L453:L462)</f>
        <v>#N/A</v>
      </c>
    </row>
    <row r="463" spans="7:16" x14ac:dyDescent="0.2">
      <c r="G463" s="8">
        <f t="shared" si="66"/>
        <v>0</v>
      </c>
      <c r="L463" t="e">
        <f t="shared" si="67"/>
        <v>#N/A</v>
      </c>
      <c r="M463"/>
      <c r="N463" t="e">
        <f t="shared" si="68"/>
        <v>#N/A</v>
      </c>
      <c r="O463" t="e">
        <f>+(K463-K$3)/SUM(L$4:L463)</f>
        <v>#N/A</v>
      </c>
      <c r="P463" s="17" t="e">
        <f t="shared" si="69"/>
        <v>#N/A</v>
      </c>
    </row>
    <row r="464" spans="7:16" x14ac:dyDescent="0.2">
      <c r="G464" s="8">
        <f t="shared" si="66"/>
        <v>0</v>
      </c>
      <c r="L464" t="e">
        <f t="shared" si="67"/>
        <v>#N/A</v>
      </c>
      <c r="M464"/>
      <c r="N464" t="e">
        <f t="shared" si="68"/>
        <v>#N/A</v>
      </c>
      <c r="O464" t="e">
        <f>+(K464-K$3)/SUM(L$4:L464)</f>
        <v>#N/A</v>
      </c>
      <c r="P464" s="17" t="e">
        <f t="shared" si="69"/>
        <v>#N/A</v>
      </c>
    </row>
    <row r="465" spans="7:16" x14ac:dyDescent="0.2">
      <c r="G465" s="8">
        <f t="shared" si="66"/>
        <v>0</v>
      </c>
      <c r="L465" t="e">
        <f t="shared" si="67"/>
        <v>#N/A</v>
      </c>
      <c r="M465"/>
      <c r="N465" t="e">
        <f t="shared" si="68"/>
        <v>#N/A</v>
      </c>
      <c r="O465" t="e">
        <f>+(K465-K$3)/SUM(L$4:L465)</f>
        <v>#N/A</v>
      </c>
      <c r="P465" s="17" t="e">
        <f t="shared" si="69"/>
        <v>#N/A</v>
      </c>
    </row>
    <row r="466" spans="7:16" x14ac:dyDescent="0.2">
      <c r="G466" s="8">
        <f t="shared" si="66"/>
        <v>0</v>
      </c>
      <c r="L466" t="e">
        <f t="shared" si="67"/>
        <v>#N/A</v>
      </c>
      <c r="M466"/>
      <c r="N466" t="e">
        <f t="shared" si="68"/>
        <v>#N/A</v>
      </c>
      <c r="O466" t="e">
        <f>+(K466-K$3)/SUM(L$4:L466)</f>
        <v>#N/A</v>
      </c>
      <c r="P466" s="17" t="e">
        <f t="shared" si="69"/>
        <v>#N/A</v>
      </c>
    </row>
    <row r="467" spans="7:16" x14ac:dyDescent="0.2">
      <c r="G467" s="8">
        <f t="shared" si="66"/>
        <v>0</v>
      </c>
      <c r="L467" t="e">
        <f t="shared" si="67"/>
        <v>#N/A</v>
      </c>
      <c r="M467"/>
      <c r="N467" t="e">
        <f t="shared" si="68"/>
        <v>#N/A</v>
      </c>
      <c r="O467" t="e">
        <f>+(K467-K$3)/SUM(L$4:L467)</f>
        <v>#N/A</v>
      </c>
      <c r="P467" s="17" t="e">
        <f t="shared" si="69"/>
        <v>#N/A</v>
      </c>
    </row>
    <row r="468" spans="7:16" x14ac:dyDescent="0.2">
      <c r="G468" s="8">
        <f t="shared" si="66"/>
        <v>0</v>
      </c>
      <c r="L468" t="e">
        <f t="shared" si="67"/>
        <v>#N/A</v>
      </c>
      <c r="M468"/>
      <c r="N468" t="e">
        <f t="shared" si="68"/>
        <v>#N/A</v>
      </c>
      <c r="O468" t="e">
        <f>+(K468-K$3)/SUM(L$4:L468)</f>
        <v>#N/A</v>
      </c>
      <c r="P468" s="17" t="e">
        <f t="shared" si="69"/>
        <v>#N/A</v>
      </c>
    </row>
    <row r="469" spans="7:16" x14ac:dyDescent="0.2">
      <c r="G469" s="8">
        <f t="shared" si="66"/>
        <v>0</v>
      </c>
      <c r="L469" t="e">
        <f t="shared" si="67"/>
        <v>#N/A</v>
      </c>
      <c r="M469"/>
      <c r="N469" t="e">
        <f t="shared" si="68"/>
        <v>#N/A</v>
      </c>
      <c r="O469" t="e">
        <f>+(K469-K$3)/SUM(L$4:L469)</f>
        <v>#N/A</v>
      </c>
      <c r="P469" s="17" t="e">
        <f t="shared" si="69"/>
        <v>#N/A</v>
      </c>
    </row>
    <row r="470" spans="7:16" x14ac:dyDescent="0.2">
      <c r="G470" s="8">
        <f t="shared" si="66"/>
        <v>0</v>
      </c>
      <c r="L470" t="e">
        <f t="shared" si="67"/>
        <v>#N/A</v>
      </c>
      <c r="M470"/>
      <c r="N470" t="e">
        <f t="shared" si="68"/>
        <v>#N/A</v>
      </c>
      <c r="O470" t="e">
        <f>+(K470-K$3)/SUM(L$4:L470)</f>
        <v>#N/A</v>
      </c>
      <c r="P470" s="17" t="e">
        <f t="shared" si="69"/>
        <v>#N/A</v>
      </c>
    </row>
    <row r="471" spans="7:16" x14ac:dyDescent="0.2">
      <c r="G471" s="8">
        <f t="shared" si="66"/>
        <v>0</v>
      </c>
      <c r="L471" t="e">
        <f t="shared" si="67"/>
        <v>#N/A</v>
      </c>
      <c r="M471"/>
      <c r="N471" t="e">
        <f t="shared" si="68"/>
        <v>#N/A</v>
      </c>
      <c r="O471" t="e">
        <f>+(K471-K$3)/SUM(L$4:L471)</f>
        <v>#N/A</v>
      </c>
      <c r="P471" s="17" t="e">
        <f t="shared" si="69"/>
        <v>#N/A</v>
      </c>
    </row>
    <row r="472" spans="7:16" x14ac:dyDescent="0.2">
      <c r="G472" s="8">
        <f t="shared" si="66"/>
        <v>0</v>
      </c>
      <c r="L472" t="e">
        <f t="shared" si="67"/>
        <v>#N/A</v>
      </c>
      <c r="M472"/>
      <c r="N472" t="e">
        <f t="shared" si="68"/>
        <v>#N/A</v>
      </c>
      <c r="O472" t="e">
        <f>+(K472-K$3)/SUM(L$4:L472)</f>
        <v>#N/A</v>
      </c>
      <c r="P472" s="17" t="e">
        <f t="shared" si="69"/>
        <v>#N/A</v>
      </c>
    </row>
    <row r="473" spans="7:16" x14ac:dyDescent="0.2">
      <c r="G473" s="8">
        <f t="shared" si="66"/>
        <v>0</v>
      </c>
      <c r="L473" t="e">
        <f t="shared" si="67"/>
        <v>#N/A</v>
      </c>
      <c r="M473"/>
      <c r="N473" t="e">
        <f t="shared" si="68"/>
        <v>#N/A</v>
      </c>
      <c r="O473" t="e">
        <f>+(K473-K$3)/SUM(L$4:L473)</f>
        <v>#N/A</v>
      </c>
      <c r="P473" s="17" t="e">
        <f t="shared" si="69"/>
        <v>#N/A</v>
      </c>
    </row>
    <row r="474" spans="7:16" x14ac:dyDescent="0.2">
      <c r="G474" s="8">
        <f t="shared" si="66"/>
        <v>0</v>
      </c>
      <c r="L474" t="e">
        <f t="shared" si="67"/>
        <v>#N/A</v>
      </c>
      <c r="M474"/>
      <c r="N474" t="e">
        <f t="shared" si="68"/>
        <v>#N/A</v>
      </c>
      <c r="O474" t="e">
        <f>+(K474-K$3)/SUM(L$4:L474)</f>
        <v>#N/A</v>
      </c>
      <c r="P474" s="17" t="e">
        <f t="shared" si="69"/>
        <v>#N/A</v>
      </c>
    </row>
    <row r="475" spans="7:16" x14ac:dyDescent="0.2">
      <c r="G475" s="8">
        <f t="shared" si="66"/>
        <v>0</v>
      </c>
      <c r="L475" t="e">
        <f t="shared" si="67"/>
        <v>#N/A</v>
      </c>
      <c r="M475"/>
      <c r="N475" t="e">
        <f t="shared" si="68"/>
        <v>#N/A</v>
      </c>
      <c r="O475" t="e">
        <f>+(K475-K$3)/SUM(L$4:L475)</f>
        <v>#N/A</v>
      </c>
      <c r="P475" s="17" t="e">
        <f t="shared" si="69"/>
        <v>#N/A</v>
      </c>
    </row>
    <row r="476" spans="7:16" x14ac:dyDescent="0.2">
      <c r="G476" s="8">
        <f t="shared" si="66"/>
        <v>0</v>
      </c>
      <c r="L476" t="e">
        <f t="shared" si="67"/>
        <v>#N/A</v>
      </c>
      <c r="M476"/>
      <c r="N476" t="e">
        <f t="shared" si="68"/>
        <v>#N/A</v>
      </c>
      <c r="O476" t="e">
        <f>+(K476-K$3)/SUM(L$4:L476)</f>
        <v>#N/A</v>
      </c>
      <c r="P476" s="17" t="e">
        <f t="shared" si="69"/>
        <v>#N/A</v>
      </c>
    </row>
    <row r="477" spans="7:16" x14ac:dyDescent="0.2">
      <c r="G477" s="8">
        <f t="shared" si="66"/>
        <v>0</v>
      </c>
      <c r="L477" t="e">
        <f t="shared" si="67"/>
        <v>#N/A</v>
      </c>
      <c r="M477"/>
      <c r="N477" t="e">
        <f t="shared" si="68"/>
        <v>#N/A</v>
      </c>
      <c r="O477" t="e">
        <f>+(K477-K$3)/SUM(L$4:L477)</f>
        <v>#N/A</v>
      </c>
      <c r="P477" s="17" t="e">
        <f t="shared" si="69"/>
        <v>#N/A</v>
      </c>
    </row>
    <row r="478" spans="7:16" x14ac:dyDescent="0.2">
      <c r="G478" s="8">
        <f t="shared" si="66"/>
        <v>0</v>
      </c>
      <c r="L478" t="e">
        <f t="shared" si="67"/>
        <v>#N/A</v>
      </c>
      <c r="M478"/>
      <c r="N478" t="e">
        <f t="shared" si="68"/>
        <v>#N/A</v>
      </c>
      <c r="O478" t="e">
        <f>+(K478-K$3)/SUM(L$4:L478)</f>
        <v>#N/A</v>
      </c>
      <c r="P478" s="17" t="e">
        <f t="shared" si="69"/>
        <v>#N/A</v>
      </c>
    </row>
    <row r="479" spans="7:16" x14ac:dyDescent="0.2">
      <c r="G479" s="8">
        <f t="shared" si="66"/>
        <v>0</v>
      </c>
      <c r="L479" t="e">
        <f t="shared" si="67"/>
        <v>#N/A</v>
      </c>
      <c r="M479"/>
      <c r="N479" t="e">
        <f t="shared" si="68"/>
        <v>#N/A</v>
      </c>
      <c r="O479" t="e">
        <f>+(K479-K$3)/SUM(L$4:L479)</f>
        <v>#N/A</v>
      </c>
      <c r="P479" s="17" t="e">
        <f t="shared" si="69"/>
        <v>#N/A</v>
      </c>
    </row>
    <row r="480" spans="7:16" x14ac:dyDescent="0.2">
      <c r="G480" s="8">
        <f t="shared" si="66"/>
        <v>0</v>
      </c>
      <c r="L480" t="e">
        <f t="shared" si="67"/>
        <v>#N/A</v>
      </c>
      <c r="M480"/>
      <c r="N480" t="e">
        <f t="shared" si="68"/>
        <v>#N/A</v>
      </c>
      <c r="O480" t="e">
        <f>+(K480-K$3)/SUM(L$4:L480)</f>
        <v>#N/A</v>
      </c>
      <c r="P480" s="17" t="e">
        <f t="shared" si="69"/>
        <v>#N/A</v>
      </c>
    </row>
    <row r="481" spans="7:16" x14ac:dyDescent="0.2">
      <c r="G481" s="8">
        <f t="shared" si="66"/>
        <v>0</v>
      </c>
      <c r="L481" t="e">
        <f t="shared" si="67"/>
        <v>#N/A</v>
      </c>
      <c r="M481"/>
      <c r="N481" t="e">
        <f t="shared" si="68"/>
        <v>#N/A</v>
      </c>
      <c r="O481" t="e">
        <f>+(K481-K$3)/SUM(L$4:L481)</f>
        <v>#N/A</v>
      </c>
      <c r="P481" s="17" t="e">
        <f t="shared" si="69"/>
        <v>#N/A</v>
      </c>
    </row>
    <row r="482" spans="7:16" x14ac:dyDescent="0.2">
      <c r="G482" s="8">
        <f t="shared" si="66"/>
        <v>0</v>
      </c>
      <c r="L482" t="e">
        <f t="shared" si="67"/>
        <v>#N/A</v>
      </c>
      <c r="M482"/>
      <c r="N482" t="e">
        <f t="shared" si="68"/>
        <v>#N/A</v>
      </c>
      <c r="O482" t="e">
        <f>+(K482-K$3)/SUM(L$4:L482)</f>
        <v>#N/A</v>
      </c>
      <c r="P482" s="17" t="e">
        <f t="shared" si="69"/>
        <v>#N/A</v>
      </c>
    </row>
    <row r="483" spans="7:16" x14ac:dyDescent="0.2">
      <c r="G483" s="8">
        <f t="shared" si="66"/>
        <v>0</v>
      </c>
      <c r="L483" t="e">
        <f t="shared" si="67"/>
        <v>#N/A</v>
      </c>
      <c r="M483"/>
      <c r="N483" t="e">
        <f t="shared" si="68"/>
        <v>#N/A</v>
      </c>
      <c r="O483" t="e">
        <f>+(K483-K$3)/SUM(L$4:L483)</f>
        <v>#N/A</v>
      </c>
      <c r="P483" s="17" t="e">
        <f t="shared" si="69"/>
        <v>#N/A</v>
      </c>
    </row>
    <row r="484" spans="7:16" x14ac:dyDescent="0.2">
      <c r="G484" s="8">
        <f t="shared" si="66"/>
        <v>0</v>
      </c>
      <c r="L484" t="e">
        <f t="shared" si="67"/>
        <v>#N/A</v>
      </c>
      <c r="M484"/>
      <c r="N484" t="e">
        <f t="shared" si="68"/>
        <v>#N/A</v>
      </c>
      <c r="O484" t="e">
        <f>+(K484-K$3)/SUM(L$4:L484)</f>
        <v>#N/A</v>
      </c>
      <c r="P484" s="17" t="e">
        <f t="shared" si="69"/>
        <v>#N/A</v>
      </c>
    </row>
    <row r="485" spans="7:16" x14ac:dyDescent="0.2">
      <c r="G485" s="8">
        <f t="shared" si="66"/>
        <v>0</v>
      </c>
      <c r="L485" t="e">
        <f t="shared" si="67"/>
        <v>#N/A</v>
      </c>
      <c r="M485"/>
      <c r="N485" t="e">
        <f t="shared" si="68"/>
        <v>#N/A</v>
      </c>
      <c r="O485" t="e">
        <f>+(K485-K$3)/SUM(L$4:L485)</f>
        <v>#N/A</v>
      </c>
      <c r="P485" s="17" t="e">
        <f t="shared" si="69"/>
        <v>#N/A</v>
      </c>
    </row>
    <row r="486" spans="7:16" x14ac:dyDescent="0.2">
      <c r="G486" s="8">
        <f t="shared" si="66"/>
        <v>0</v>
      </c>
      <c r="L486" t="e">
        <f t="shared" si="67"/>
        <v>#N/A</v>
      </c>
      <c r="M486"/>
      <c r="N486" t="e">
        <f t="shared" si="68"/>
        <v>#N/A</v>
      </c>
      <c r="O486" t="e">
        <f>+(K486-K$3)/SUM(L$4:L486)</f>
        <v>#N/A</v>
      </c>
      <c r="P486" s="17" t="e">
        <f t="shared" si="69"/>
        <v>#N/A</v>
      </c>
    </row>
    <row r="487" spans="7:16" x14ac:dyDescent="0.2">
      <c r="G487" s="8">
        <f t="shared" si="66"/>
        <v>0</v>
      </c>
      <c r="L487" t="e">
        <f t="shared" si="67"/>
        <v>#N/A</v>
      </c>
      <c r="M487"/>
      <c r="N487" t="e">
        <f t="shared" si="68"/>
        <v>#N/A</v>
      </c>
      <c r="O487" t="e">
        <f>+(K487-K$3)/SUM(L$4:L487)</f>
        <v>#N/A</v>
      </c>
      <c r="P487" s="17" t="e">
        <f t="shared" si="69"/>
        <v>#N/A</v>
      </c>
    </row>
    <row r="488" spans="7:16" x14ac:dyDescent="0.2">
      <c r="G488" s="8">
        <f t="shared" si="66"/>
        <v>0</v>
      </c>
      <c r="L488" t="e">
        <f t="shared" si="67"/>
        <v>#N/A</v>
      </c>
      <c r="M488"/>
      <c r="N488" t="e">
        <f t="shared" si="68"/>
        <v>#N/A</v>
      </c>
      <c r="O488" t="e">
        <f>+(K488-K$3)/SUM(L$4:L488)</f>
        <v>#N/A</v>
      </c>
      <c r="P488" s="17" t="e">
        <f t="shared" si="69"/>
        <v>#N/A</v>
      </c>
    </row>
    <row r="489" spans="7:16" x14ac:dyDescent="0.2">
      <c r="G489" s="8">
        <f t="shared" si="66"/>
        <v>0</v>
      </c>
      <c r="L489" t="e">
        <f t="shared" si="67"/>
        <v>#N/A</v>
      </c>
      <c r="M489"/>
      <c r="N489" t="e">
        <f t="shared" si="68"/>
        <v>#N/A</v>
      </c>
      <c r="O489" t="e">
        <f>+(K489-K$3)/SUM(L$4:L489)</f>
        <v>#N/A</v>
      </c>
      <c r="P489" s="17" t="e">
        <f t="shared" si="69"/>
        <v>#N/A</v>
      </c>
    </row>
    <row r="490" spans="7:16" x14ac:dyDescent="0.2">
      <c r="G490" s="8">
        <f t="shared" si="66"/>
        <v>0</v>
      </c>
      <c r="L490" t="e">
        <f t="shared" si="67"/>
        <v>#N/A</v>
      </c>
      <c r="M490"/>
      <c r="N490" t="e">
        <f t="shared" si="68"/>
        <v>#N/A</v>
      </c>
      <c r="O490" t="e">
        <f>+(K490-K$3)/SUM(L$4:L490)</f>
        <v>#N/A</v>
      </c>
      <c r="P490" s="17" t="e">
        <f t="shared" si="69"/>
        <v>#N/A</v>
      </c>
    </row>
    <row r="491" spans="7:16" x14ac:dyDescent="0.2">
      <c r="G491" s="8">
        <f t="shared" si="66"/>
        <v>0</v>
      </c>
      <c r="L491" t="e">
        <f t="shared" si="67"/>
        <v>#N/A</v>
      </c>
      <c r="M491"/>
      <c r="N491" t="e">
        <f t="shared" si="68"/>
        <v>#N/A</v>
      </c>
      <c r="O491" t="e">
        <f>+(K491-K$3)/SUM(L$4:L491)</f>
        <v>#N/A</v>
      </c>
      <c r="P491" s="17" t="e">
        <f t="shared" si="69"/>
        <v>#N/A</v>
      </c>
    </row>
    <row r="492" spans="7:16" x14ac:dyDescent="0.2">
      <c r="G492" s="8">
        <f t="shared" si="66"/>
        <v>0</v>
      </c>
      <c r="L492" t="e">
        <f t="shared" si="67"/>
        <v>#N/A</v>
      </c>
      <c r="M492"/>
      <c r="N492" t="e">
        <f t="shared" si="68"/>
        <v>#N/A</v>
      </c>
      <c r="O492" t="e">
        <f>+(K492-K$3)/SUM(L$4:L492)</f>
        <v>#N/A</v>
      </c>
      <c r="P492" s="17" t="e">
        <f t="shared" si="69"/>
        <v>#N/A</v>
      </c>
    </row>
    <row r="493" spans="7:16" x14ac:dyDescent="0.2">
      <c r="G493" s="8">
        <f t="shared" si="66"/>
        <v>0</v>
      </c>
      <c r="L493" t="e">
        <f t="shared" si="67"/>
        <v>#N/A</v>
      </c>
      <c r="M493"/>
      <c r="N493" t="e">
        <f t="shared" si="68"/>
        <v>#N/A</v>
      </c>
      <c r="O493" t="e">
        <f>+(K493-K$3)/SUM(L$4:L493)</f>
        <v>#N/A</v>
      </c>
      <c r="P493" s="17" t="e">
        <f t="shared" si="69"/>
        <v>#N/A</v>
      </c>
    </row>
    <row r="494" spans="7:16" x14ac:dyDescent="0.2">
      <c r="G494" s="8">
        <f t="shared" si="66"/>
        <v>0</v>
      </c>
      <c r="L494" t="e">
        <f t="shared" si="67"/>
        <v>#N/A</v>
      </c>
      <c r="M494"/>
      <c r="N494" t="e">
        <f t="shared" si="68"/>
        <v>#N/A</v>
      </c>
      <c r="O494" t="e">
        <f>+(K494-K$3)/SUM(L$4:L494)</f>
        <v>#N/A</v>
      </c>
      <c r="P494" s="17" t="e">
        <f t="shared" si="69"/>
        <v>#N/A</v>
      </c>
    </row>
    <row r="495" spans="7:16" x14ac:dyDescent="0.2">
      <c r="G495" s="8">
        <f t="shared" si="66"/>
        <v>0</v>
      </c>
      <c r="L495" t="e">
        <f t="shared" si="67"/>
        <v>#N/A</v>
      </c>
      <c r="M495"/>
      <c r="N495" t="e">
        <f t="shared" si="68"/>
        <v>#N/A</v>
      </c>
      <c r="O495" t="e">
        <f>+(K495-K$3)/SUM(L$4:L495)</f>
        <v>#N/A</v>
      </c>
      <c r="P495" s="17" t="e">
        <f t="shared" si="69"/>
        <v>#N/A</v>
      </c>
    </row>
    <row r="496" spans="7:16" x14ac:dyDescent="0.2">
      <c r="G496" s="8">
        <f t="shared" si="66"/>
        <v>0</v>
      </c>
      <c r="L496" t="e">
        <f t="shared" si="67"/>
        <v>#N/A</v>
      </c>
      <c r="M496"/>
      <c r="N496" t="e">
        <f t="shared" si="68"/>
        <v>#N/A</v>
      </c>
      <c r="O496" t="e">
        <f>+(K496-K$3)/SUM(L$4:L496)</f>
        <v>#N/A</v>
      </c>
      <c r="P496" s="17" t="e">
        <f t="shared" si="69"/>
        <v>#N/A</v>
      </c>
    </row>
    <row r="497" spans="7:16" x14ac:dyDescent="0.2">
      <c r="G497" s="8">
        <f t="shared" si="66"/>
        <v>0</v>
      </c>
      <c r="L497" t="e">
        <f t="shared" si="67"/>
        <v>#N/A</v>
      </c>
      <c r="M497"/>
      <c r="N497" t="e">
        <f t="shared" si="68"/>
        <v>#N/A</v>
      </c>
      <c r="O497" t="e">
        <f>+(K497-K$3)/SUM(L$4:L497)</f>
        <v>#N/A</v>
      </c>
      <c r="P497" s="17" t="e">
        <f t="shared" si="69"/>
        <v>#N/A</v>
      </c>
    </row>
    <row r="498" spans="7:16" x14ac:dyDescent="0.2">
      <c r="G498" s="8">
        <f t="shared" si="66"/>
        <v>0</v>
      </c>
      <c r="L498" t="e">
        <f t="shared" si="67"/>
        <v>#N/A</v>
      </c>
      <c r="M498"/>
      <c r="N498" t="e">
        <f t="shared" si="68"/>
        <v>#N/A</v>
      </c>
      <c r="O498" t="e">
        <f>+(K498-K$3)/SUM(L$4:L498)</f>
        <v>#N/A</v>
      </c>
      <c r="P498" s="17" t="e">
        <f t="shared" si="69"/>
        <v>#N/A</v>
      </c>
    </row>
    <row r="499" spans="7:16" x14ac:dyDescent="0.2">
      <c r="G499" s="8">
        <f t="shared" si="66"/>
        <v>0</v>
      </c>
      <c r="L499" t="e">
        <f t="shared" si="67"/>
        <v>#N/A</v>
      </c>
      <c r="M499"/>
      <c r="N499" t="e">
        <f t="shared" si="68"/>
        <v>#N/A</v>
      </c>
      <c r="O499" t="e">
        <f>+(K499-K$3)/SUM(L$4:L499)</f>
        <v>#N/A</v>
      </c>
      <c r="P499" s="17" t="e">
        <f t="shared" si="69"/>
        <v>#N/A</v>
      </c>
    </row>
    <row r="500" spans="7:16" x14ac:dyDescent="0.2">
      <c r="G500" s="8">
        <f t="shared" si="66"/>
        <v>0</v>
      </c>
      <c r="L500" t="e">
        <f t="shared" si="67"/>
        <v>#N/A</v>
      </c>
      <c r="M500"/>
      <c r="N500" t="e">
        <f t="shared" si="68"/>
        <v>#N/A</v>
      </c>
      <c r="O500" t="e">
        <f>+(K500-K$3)/SUM(L$4:L500)</f>
        <v>#N/A</v>
      </c>
      <c r="P500" s="17" t="e">
        <f t="shared" si="69"/>
        <v>#N/A</v>
      </c>
    </row>
    <row r="501" spans="7:16" x14ac:dyDescent="0.2">
      <c r="G501" s="8">
        <f t="shared" si="66"/>
        <v>0</v>
      </c>
      <c r="L501" t="e">
        <f t="shared" si="67"/>
        <v>#N/A</v>
      </c>
      <c r="M501"/>
      <c r="N501" t="e">
        <f t="shared" si="68"/>
        <v>#N/A</v>
      </c>
      <c r="O501" t="e">
        <f>+(K501-K$3)/SUM(L$4:L501)</f>
        <v>#N/A</v>
      </c>
      <c r="P501" s="17" t="e">
        <f t="shared" si="69"/>
        <v>#N/A</v>
      </c>
    </row>
    <row r="502" spans="7:16" x14ac:dyDescent="0.2">
      <c r="G502" s="8">
        <f t="shared" si="66"/>
        <v>0</v>
      </c>
      <c r="L502" t="e">
        <f t="shared" si="67"/>
        <v>#N/A</v>
      </c>
      <c r="M502"/>
      <c r="N502" t="e">
        <f t="shared" si="68"/>
        <v>#N/A</v>
      </c>
      <c r="O502" t="e">
        <f>+(K502-K$3)/SUM(L$4:L502)</f>
        <v>#N/A</v>
      </c>
      <c r="P502" s="17" t="e">
        <f t="shared" si="69"/>
        <v>#N/A</v>
      </c>
    </row>
    <row r="503" spans="7:16" x14ac:dyDescent="0.2">
      <c r="G503" s="8">
        <f t="shared" si="66"/>
        <v>0</v>
      </c>
      <c r="L503" t="e">
        <f t="shared" si="67"/>
        <v>#N/A</v>
      </c>
      <c r="M503"/>
      <c r="N503" t="e">
        <f t="shared" si="68"/>
        <v>#N/A</v>
      </c>
      <c r="O503" t="e">
        <f>+(K503-K$3)/SUM(L$4:L503)</f>
        <v>#N/A</v>
      </c>
      <c r="P503" s="17" t="e">
        <f t="shared" si="69"/>
        <v>#N/A</v>
      </c>
    </row>
    <row r="504" spans="7:16" x14ac:dyDescent="0.2">
      <c r="G504" s="8">
        <f t="shared" si="66"/>
        <v>0</v>
      </c>
      <c r="L504" t="e">
        <f t="shared" si="67"/>
        <v>#N/A</v>
      </c>
      <c r="M504"/>
      <c r="N504" t="e">
        <f t="shared" si="68"/>
        <v>#N/A</v>
      </c>
      <c r="O504" t="e">
        <f>+(K504-K$3)/SUM(L$4:L504)</f>
        <v>#N/A</v>
      </c>
      <c r="P504" s="17" t="e">
        <f t="shared" si="69"/>
        <v>#N/A</v>
      </c>
    </row>
    <row r="505" spans="7:16" x14ac:dyDescent="0.2">
      <c r="G505" s="8">
        <f t="shared" si="66"/>
        <v>0</v>
      </c>
      <c r="L505" t="e">
        <f t="shared" si="67"/>
        <v>#N/A</v>
      </c>
      <c r="M505"/>
      <c r="N505" t="e">
        <f t="shared" si="68"/>
        <v>#N/A</v>
      </c>
      <c r="O505" t="e">
        <f>+(K505-K$3)/SUM(L$4:L505)</f>
        <v>#N/A</v>
      </c>
      <c r="P505" s="17" t="e">
        <f t="shared" si="69"/>
        <v>#N/A</v>
      </c>
    </row>
    <row r="506" spans="7:16" x14ac:dyDescent="0.2">
      <c r="G506" s="8">
        <f t="shared" si="66"/>
        <v>0</v>
      </c>
      <c r="L506" t="e">
        <f t="shared" si="67"/>
        <v>#N/A</v>
      </c>
      <c r="M506"/>
      <c r="N506" t="e">
        <f t="shared" si="68"/>
        <v>#N/A</v>
      </c>
      <c r="O506" t="e">
        <f>+(K506-K$3)/SUM(L$4:L506)</f>
        <v>#N/A</v>
      </c>
      <c r="P506" s="17" t="e">
        <f t="shared" si="69"/>
        <v>#N/A</v>
      </c>
    </row>
    <row r="507" spans="7:16" x14ac:dyDescent="0.2">
      <c r="G507" s="8">
        <f t="shared" si="66"/>
        <v>0</v>
      </c>
      <c r="L507" t="e">
        <f t="shared" si="67"/>
        <v>#N/A</v>
      </c>
      <c r="M507"/>
      <c r="N507" t="e">
        <f t="shared" si="68"/>
        <v>#N/A</v>
      </c>
      <c r="O507" t="e">
        <f>+(K507-K$3)/SUM(L$4:L507)</f>
        <v>#N/A</v>
      </c>
      <c r="P507" s="17" t="e">
        <f t="shared" si="69"/>
        <v>#N/A</v>
      </c>
    </row>
    <row r="508" spans="7:16" x14ac:dyDescent="0.2">
      <c r="G508" s="8">
        <f t="shared" si="66"/>
        <v>0</v>
      </c>
      <c r="L508" t="e">
        <f t="shared" si="67"/>
        <v>#N/A</v>
      </c>
      <c r="M508"/>
      <c r="N508" t="e">
        <f t="shared" si="68"/>
        <v>#N/A</v>
      </c>
      <c r="O508" t="e">
        <f>+(K508-K$3)/SUM(L$4:L508)</f>
        <v>#N/A</v>
      </c>
      <c r="P508" s="17" t="e">
        <f t="shared" si="69"/>
        <v>#N/A</v>
      </c>
    </row>
    <row r="509" spans="7:16" x14ac:dyDescent="0.2">
      <c r="G509" s="8">
        <f t="shared" si="66"/>
        <v>0</v>
      </c>
      <c r="L509" t="e">
        <f t="shared" si="67"/>
        <v>#N/A</v>
      </c>
      <c r="M509"/>
      <c r="N509" t="e">
        <f t="shared" si="68"/>
        <v>#N/A</v>
      </c>
      <c r="O509" t="e">
        <f>+(K509-K$3)/SUM(L$4:L509)</f>
        <v>#N/A</v>
      </c>
      <c r="P509" s="17" t="e">
        <f t="shared" si="69"/>
        <v>#N/A</v>
      </c>
    </row>
    <row r="510" spans="7:16" x14ac:dyDescent="0.2">
      <c r="G510" s="8">
        <f t="shared" si="66"/>
        <v>0</v>
      </c>
      <c r="L510" t="e">
        <f t="shared" si="67"/>
        <v>#N/A</v>
      </c>
      <c r="M510"/>
      <c r="N510" t="e">
        <f t="shared" si="68"/>
        <v>#N/A</v>
      </c>
      <c r="O510" t="e">
        <f>+(K510-K$3)/SUM(L$4:L510)</f>
        <v>#N/A</v>
      </c>
      <c r="P510" s="17" t="e">
        <f t="shared" si="69"/>
        <v>#N/A</v>
      </c>
    </row>
    <row r="511" spans="7:16" x14ac:dyDescent="0.2">
      <c r="G511" s="8">
        <f t="shared" si="66"/>
        <v>0</v>
      </c>
      <c r="L511" t="e">
        <f t="shared" si="67"/>
        <v>#N/A</v>
      </c>
      <c r="M511"/>
      <c r="N511" t="e">
        <f t="shared" si="68"/>
        <v>#N/A</v>
      </c>
      <c r="O511" t="e">
        <f>+(K511-K$3)/SUM(L$4:L511)</f>
        <v>#N/A</v>
      </c>
      <c r="P511" s="17" t="e">
        <f t="shared" si="69"/>
        <v>#N/A</v>
      </c>
    </row>
    <row r="512" spans="7:16" x14ac:dyDescent="0.2">
      <c r="G512" s="8">
        <f t="shared" si="66"/>
        <v>0</v>
      </c>
      <c r="L512" t="e">
        <f t="shared" si="67"/>
        <v>#N/A</v>
      </c>
      <c r="M512"/>
      <c r="N512" t="e">
        <f t="shared" si="68"/>
        <v>#N/A</v>
      </c>
      <c r="O512" t="e">
        <f>+(K512-K$3)/SUM(L$4:L512)</f>
        <v>#N/A</v>
      </c>
      <c r="P512" s="17" t="e">
        <f t="shared" si="69"/>
        <v>#N/A</v>
      </c>
    </row>
    <row r="513" spans="7:16" x14ac:dyDescent="0.2">
      <c r="G513" s="8">
        <f t="shared" si="66"/>
        <v>0</v>
      </c>
      <c r="L513" t="e">
        <f t="shared" si="67"/>
        <v>#N/A</v>
      </c>
      <c r="M513"/>
      <c r="N513" t="e">
        <f t="shared" si="68"/>
        <v>#N/A</v>
      </c>
      <c r="O513" t="e">
        <f>+(K513-K$3)/SUM(L$4:L513)</f>
        <v>#N/A</v>
      </c>
      <c r="P513" s="17" t="e">
        <f t="shared" si="69"/>
        <v>#N/A</v>
      </c>
    </row>
    <row r="514" spans="7:16" x14ac:dyDescent="0.2">
      <c r="G514" s="8">
        <f t="shared" si="66"/>
        <v>0</v>
      </c>
      <c r="L514" t="e">
        <f t="shared" si="67"/>
        <v>#N/A</v>
      </c>
      <c r="M514"/>
      <c r="N514" t="e">
        <f t="shared" si="68"/>
        <v>#N/A</v>
      </c>
      <c r="O514" t="e">
        <f>+(K514-K$3)/SUM(L$4:L514)</f>
        <v>#N/A</v>
      </c>
      <c r="P514" s="17" t="e">
        <f t="shared" si="69"/>
        <v>#N/A</v>
      </c>
    </row>
    <row r="515" spans="7:16" x14ac:dyDescent="0.2">
      <c r="G515" s="8">
        <f t="shared" ref="G515:G534" si="70">+(E515+F514)*IF($C515&gt;0,1,0)</f>
        <v>0</v>
      </c>
      <c r="L515" t="e">
        <f t="shared" si="67"/>
        <v>#N/A</v>
      </c>
      <c r="M515"/>
      <c r="N515" t="e">
        <f t="shared" si="68"/>
        <v>#N/A</v>
      </c>
      <c r="O515" t="e">
        <f>+(K515-K$3)/SUM(L$4:L515)</f>
        <v>#N/A</v>
      </c>
      <c r="P515" s="17" t="e">
        <f t="shared" si="69"/>
        <v>#N/A</v>
      </c>
    </row>
    <row r="516" spans="7:16" x14ac:dyDescent="0.2">
      <c r="G516" s="8">
        <f t="shared" si="70"/>
        <v>0</v>
      </c>
      <c r="L516" t="e">
        <f t="shared" si="67"/>
        <v>#N/A</v>
      </c>
      <c r="M516"/>
      <c r="N516" t="e">
        <f t="shared" si="68"/>
        <v>#N/A</v>
      </c>
      <c r="O516" t="e">
        <f>+(K516-K$3)/SUM(L$4:L516)</f>
        <v>#N/A</v>
      </c>
      <c r="P516" s="17" t="e">
        <f t="shared" si="69"/>
        <v>#N/A</v>
      </c>
    </row>
    <row r="517" spans="7:16" x14ac:dyDescent="0.2">
      <c r="G517" s="8">
        <f t="shared" si="70"/>
        <v>0</v>
      </c>
      <c r="L517" t="e">
        <f t="shared" ref="L517:L580" si="71">VLOOKUP($I517,data,7,FALSE)</f>
        <v>#N/A</v>
      </c>
      <c r="M517"/>
      <c r="N517" t="e">
        <f t="shared" ref="N517:N530" si="72">+(K517-K516)/L517</f>
        <v>#N/A</v>
      </c>
      <c r="O517" t="e">
        <f>+(K517-K$3)/SUM(L$4:L517)</f>
        <v>#N/A</v>
      </c>
      <c r="P517" s="17" t="e">
        <f t="shared" si="69"/>
        <v>#N/A</v>
      </c>
    </row>
    <row r="518" spans="7:16" x14ac:dyDescent="0.2">
      <c r="G518" s="8">
        <f t="shared" si="70"/>
        <v>0</v>
      </c>
      <c r="L518" t="e">
        <f t="shared" si="71"/>
        <v>#N/A</v>
      </c>
      <c r="M518"/>
      <c r="N518" t="e">
        <f t="shared" si="72"/>
        <v>#N/A</v>
      </c>
      <c r="O518" t="e">
        <f>+(K518-K$3)/SUM(L$4:L518)</f>
        <v>#N/A</v>
      </c>
      <c r="P518" s="17" t="e">
        <f t="shared" si="69"/>
        <v>#N/A</v>
      </c>
    </row>
    <row r="519" spans="7:16" x14ac:dyDescent="0.2">
      <c r="G519" s="8">
        <f t="shared" si="70"/>
        <v>0</v>
      </c>
      <c r="L519" t="e">
        <f t="shared" si="71"/>
        <v>#N/A</v>
      </c>
      <c r="M519"/>
      <c r="N519" t="e">
        <f t="shared" si="72"/>
        <v>#N/A</v>
      </c>
      <c r="O519" t="e">
        <f>+(K519-K$3)/SUM(L$4:L519)</f>
        <v>#N/A</v>
      </c>
      <c r="P519" s="17" t="e">
        <f t="shared" si="69"/>
        <v>#N/A</v>
      </c>
    </row>
    <row r="520" spans="7:16" x14ac:dyDescent="0.2">
      <c r="G520" s="8">
        <f t="shared" si="70"/>
        <v>0</v>
      </c>
      <c r="L520" t="e">
        <f t="shared" si="71"/>
        <v>#N/A</v>
      </c>
      <c r="M520"/>
      <c r="N520" t="e">
        <f t="shared" si="72"/>
        <v>#N/A</v>
      </c>
      <c r="O520" t="e">
        <f>+(K520-K$3)/SUM(L$4:L520)</f>
        <v>#N/A</v>
      </c>
      <c r="P520" s="17" t="e">
        <f t="shared" si="69"/>
        <v>#N/A</v>
      </c>
    </row>
    <row r="521" spans="7:16" x14ac:dyDescent="0.2">
      <c r="G521" s="8">
        <f t="shared" si="70"/>
        <v>0</v>
      </c>
      <c r="L521" t="e">
        <f t="shared" si="71"/>
        <v>#N/A</v>
      </c>
      <c r="M521"/>
      <c r="N521" t="e">
        <f t="shared" si="72"/>
        <v>#N/A</v>
      </c>
      <c r="O521" t="e">
        <f>+(K521-K$3)/SUM(L$4:L521)</f>
        <v>#N/A</v>
      </c>
      <c r="P521" s="17" t="e">
        <f t="shared" si="69"/>
        <v>#N/A</v>
      </c>
    </row>
    <row r="522" spans="7:16" x14ac:dyDescent="0.2">
      <c r="G522" s="8">
        <f t="shared" si="70"/>
        <v>0</v>
      </c>
      <c r="L522" t="e">
        <f t="shared" si="71"/>
        <v>#N/A</v>
      </c>
      <c r="M522"/>
      <c r="N522" t="e">
        <f t="shared" si="72"/>
        <v>#N/A</v>
      </c>
      <c r="O522" t="e">
        <f>+(K522-K$3)/SUM(L$4:L522)</f>
        <v>#N/A</v>
      </c>
      <c r="P522" s="17" t="e">
        <f t="shared" si="69"/>
        <v>#N/A</v>
      </c>
    </row>
    <row r="523" spans="7:16" x14ac:dyDescent="0.2">
      <c r="G523" s="8">
        <f t="shared" si="70"/>
        <v>0</v>
      </c>
      <c r="L523" t="e">
        <f t="shared" si="71"/>
        <v>#N/A</v>
      </c>
      <c r="M523"/>
      <c r="N523" t="e">
        <f t="shared" si="72"/>
        <v>#N/A</v>
      </c>
      <c r="O523" t="e">
        <f>+(K523-K$3)/SUM(L$4:L523)</f>
        <v>#N/A</v>
      </c>
      <c r="P523" s="17" t="e">
        <f t="shared" si="69"/>
        <v>#N/A</v>
      </c>
    </row>
    <row r="524" spans="7:16" x14ac:dyDescent="0.2">
      <c r="G524" s="8">
        <f t="shared" si="70"/>
        <v>0</v>
      </c>
      <c r="L524" t="e">
        <f t="shared" si="71"/>
        <v>#N/A</v>
      </c>
      <c r="M524"/>
      <c r="N524" t="e">
        <f t="shared" si="72"/>
        <v>#N/A</v>
      </c>
      <c r="O524" t="e">
        <f>+(K524-K$3)/SUM(L$4:L524)</f>
        <v>#N/A</v>
      </c>
      <c r="P524" s="17" t="e">
        <f t="shared" si="69"/>
        <v>#N/A</v>
      </c>
    </row>
    <row r="525" spans="7:16" x14ac:dyDescent="0.2">
      <c r="G525" s="8">
        <f t="shared" si="70"/>
        <v>0</v>
      </c>
      <c r="L525" t="e">
        <f t="shared" si="71"/>
        <v>#N/A</v>
      </c>
      <c r="M525"/>
      <c r="N525" t="e">
        <f t="shared" si="72"/>
        <v>#N/A</v>
      </c>
      <c r="O525" t="e">
        <f>+(K525-K$3)/SUM(L$4:L525)</f>
        <v>#N/A</v>
      </c>
      <c r="P525" s="17" t="e">
        <f t="shared" si="69"/>
        <v>#N/A</v>
      </c>
    </row>
    <row r="526" spans="7:16" x14ac:dyDescent="0.2">
      <c r="G526" s="8">
        <f t="shared" si="70"/>
        <v>0</v>
      </c>
      <c r="L526" t="e">
        <f t="shared" si="71"/>
        <v>#N/A</v>
      </c>
      <c r="M526"/>
      <c r="N526" t="e">
        <f t="shared" si="72"/>
        <v>#N/A</v>
      </c>
      <c r="O526" t="e">
        <f>+(K526-K$3)/SUM(L$4:L526)</f>
        <v>#N/A</v>
      </c>
      <c r="P526" s="17" t="e">
        <f t="shared" ref="P526:P589" si="73">+(K526-K516)/SUM(L517:L526)</f>
        <v>#N/A</v>
      </c>
    </row>
    <row r="527" spans="7:16" x14ac:dyDescent="0.2">
      <c r="G527" s="8">
        <f t="shared" si="70"/>
        <v>0</v>
      </c>
      <c r="L527" t="e">
        <f t="shared" si="71"/>
        <v>#N/A</v>
      </c>
      <c r="M527"/>
      <c r="N527" t="e">
        <f t="shared" si="72"/>
        <v>#N/A</v>
      </c>
      <c r="O527" t="e">
        <f>+(K527-K$3)/SUM(L$4:L527)</f>
        <v>#N/A</v>
      </c>
      <c r="P527" s="17" t="e">
        <f t="shared" si="73"/>
        <v>#N/A</v>
      </c>
    </row>
    <row r="528" spans="7:16" x14ac:dyDescent="0.2">
      <c r="G528" s="8">
        <f t="shared" si="70"/>
        <v>0</v>
      </c>
      <c r="L528" t="e">
        <f t="shared" si="71"/>
        <v>#N/A</v>
      </c>
      <c r="M528"/>
      <c r="N528" t="e">
        <f t="shared" si="72"/>
        <v>#N/A</v>
      </c>
      <c r="O528" t="e">
        <f>+(K528-K$3)/SUM(L$4:L528)</f>
        <v>#N/A</v>
      </c>
      <c r="P528" s="17" t="e">
        <f t="shared" si="73"/>
        <v>#N/A</v>
      </c>
    </row>
    <row r="529" spans="7:16" x14ac:dyDescent="0.2">
      <c r="G529" s="8">
        <f t="shared" si="70"/>
        <v>0</v>
      </c>
      <c r="L529" t="e">
        <f t="shared" si="71"/>
        <v>#N/A</v>
      </c>
      <c r="M529"/>
      <c r="N529" t="e">
        <f t="shared" si="72"/>
        <v>#N/A</v>
      </c>
      <c r="O529" t="e">
        <f>+(K529-K$3)/SUM(L$4:L529)</f>
        <v>#N/A</v>
      </c>
      <c r="P529" s="17" t="e">
        <f t="shared" si="73"/>
        <v>#N/A</v>
      </c>
    </row>
    <row r="530" spans="7:16" x14ac:dyDescent="0.2">
      <c r="G530" s="8">
        <f t="shared" si="70"/>
        <v>0</v>
      </c>
      <c r="L530" t="e">
        <f t="shared" si="71"/>
        <v>#N/A</v>
      </c>
      <c r="M530"/>
      <c r="N530" t="e">
        <f t="shared" si="72"/>
        <v>#N/A</v>
      </c>
      <c r="O530" t="e">
        <f>+(K530-K$3)/SUM(L$4:L530)</f>
        <v>#N/A</v>
      </c>
      <c r="P530" s="17" t="e">
        <f t="shared" si="73"/>
        <v>#N/A</v>
      </c>
    </row>
    <row r="531" spans="7:16" x14ac:dyDescent="0.2">
      <c r="G531" s="8">
        <f t="shared" si="70"/>
        <v>0</v>
      </c>
      <c r="L531" t="e">
        <f t="shared" si="71"/>
        <v>#N/A</v>
      </c>
      <c r="M531"/>
      <c r="O531" t="e">
        <f>+(K531-K$3)/SUM(L$4:L531)</f>
        <v>#N/A</v>
      </c>
      <c r="P531" s="17" t="e">
        <f t="shared" si="73"/>
        <v>#N/A</v>
      </c>
    </row>
    <row r="532" spans="7:16" x14ac:dyDescent="0.2">
      <c r="G532" s="8">
        <f t="shared" si="70"/>
        <v>0</v>
      </c>
      <c r="L532" t="e">
        <f t="shared" si="71"/>
        <v>#N/A</v>
      </c>
      <c r="M532"/>
      <c r="P532" s="17" t="e">
        <f t="shared" si="73"/>
        <v>#N/A</v>
      </c>
    </row>
    <row r="533" spans="7:16" x14ac:dyDescent="0.2">
      <c r="G533" s="8">
        <f t="shared" si="70"/>
        <v>0</v>
      </c>
      <c r="L533" t="e">
        <f t="shared" si="71"/>
        <v>#N/A</v>
      </c>
      <c r="M533"/>
      <c r="P533" s="17" t="e">
        <f t="shared" si="73"/>
        <v>#N/A</v>
      </c>
    </row>
    <row r="534" spans="7:16" x14ac:dyDescent="0.2">
      <c r="G534" s="8">
        <f t="shared" si="70"/>
        <v>0</v>
      </c>
      <c r="L534" t="e">
        <f t="shared" si="71"/>
        <v>#N/A</v>
      </c>
      <c r="M534"/>
      <c r="P534" s="17" t="e">
        <f t="shared" si="73"/>
        <v>#N/A</v>
      </c>
    </row>
    <row r="535" spans="7:16" x14ac:dyDescent="0.2">
      <c r="L535" t="e">
        <f t="shared" si="71"/>
        <v>#N/A</v>
      </c>
      <c r="M535"/>
      <c r="P535" s="17" t="e">
        <f t="shared" si="73"/>
        <v>#N/A</v>
      </c>
    </row>
    <row r="536" spans="7:16" x14ac:dyDescent="0.2">
      <c r="L536" t="e">
        <f t="shared" si="71"/>
        <v>#N/A</v>
      </c>
      <c r="M536"/>
      <c r="P536" s="17" t="e">
        <f t="shared" si="73"/>
        <v>#N/A</v>
      </c>
    </row>
    <row r="537" spans="7:16" x14ac:dyDescent="0.2">
      <c r="L537" t="e">
        <f t="shared" si="71"/>
        <v>#N/A</v>
      </c>
      <c r="M537"/>
      <c r="P537" s="17" t="e">
        <f t="shared" si="73"/>
        <v>#N/A</v>
      </c>
    </row>
    <row r="538" spans="7:16" x14ac:dyDescent="0.2">
      <c r="L538" t="e">
        <f t="shared" si="71"/>
        <v>#N/A</v>
      </c>
      <c r="M538"/>
      <c r="P538" s="17" t="e">
        <f t="shared" si="73"/>
        <v>#N/A</v>
      </c>
    </row>
    <row r="539" spans="7:16" x14ac:dyDescent="0.2">
      <c r="L539" t="e">
        <f t="shared" si="71"/>
        <v>#N/A</v>
      </c>
      <c r="M539"/>
      <c r="P539" s="17" t="e">
        <f t="shared" si="73"/>
        <v>#N/A</v>
      </c>
    </row>
    <row r="540" spans="7:16" x14ac:dyDescent="0.2">
      <c r="L540" t="e">
        <f t="shared" si="71"/>
        <v>#N/A</v>
      </c>
      <c r="M540"/>
      <c r="P540" s="17" t="e">
        <f t="shared" si="73"/>
        <v>#N/A</v>
      </c>
    </row>
    <row r="541" spans="7:16" x14ac:dyDescent="0.2">
      <c r="L541" t="e">
        <f t="shared" si="71"/>
        <v>#N/A</v>
      </c>
      <c r="M541"/>
      <c r="P541" s="17" t="e">
        <f t="shared" si="73"/>
        <v>#N/A</v>
      </c>
    </row>
    <row r="542" spans="7:16" x14ac:dyDescent="0.2">
      <c r="L542" t="e">
        <f t="shared" si="71"/>
        <v>#N/A</v>
      </c>
      <c r="M542"/>
      <c r="P542" s="17" t="e">
        <f t="shared" si="73"/>
        <v>#N/A</v>
      </c>
    </row>
    <row r="543" spans="7:16" x14ac:dyDescent="0.2">
      <c r="L543" t="e">
        <f t="shared" si="71"/>
        <v>#N/A</v>
      </c>
      <c r="M543"/>
      <c r="P543" s="17" t="e">
        <f t="shared" si="73"/>
        <v>#N/A</v>
      </c>
    </row>
    <row r="544" spans="7:16" x14ac:dyDescent="0.2">
      <c r="L544" t="e">
        <f t="shared" si="71"/>
        <v>#N/A</v>
      </c>
      <c r="M544"/>
      <c r="P544" s="17" t="e">
        <f t="shared" si="73"/>
        <v>#N/A</v>
      </c>
    </row>
    <row r="545" spans="12:16" x14ac:dyDescent="0.2">
      <c r="L545" t="e">
        <f t="shared" si="71"/>
        <v>#N/A</v>
      </c>
      <c r="M545"/>
      <c r="P545" s="17" t="e">
        <f t="shared" si="73"/>
        <v>#N/A</v>
      </c>
    </row>
    <row r="546" spans="12:16" x14ac:dyDescent="0.2">
      <c r="L546" t="e">
        <f t="shared" si="71"/>
        <v>#N/A</v>
      </c>
      <c r="M546"/>
      <c r="P546" s="17" t="e">
        <f t="shared" si="73"/>
        <v>#N/A</v>
      </c>
    </row>
    <row r="547" spans="12:16" x14ac:dyDescent="0.2">
      <c r="L547" t="e">
        <f t="shared" si="71"/>
        <v>#N/A</v>
      </c>
      <c r="M547"/>
      <c r="P547" s="17" t="e">
        <f t="shared" si="73"/>
        <v>#N/A</v>
      </c>
    </row>
    <row r="548" spans="12:16" x14ac:dyDescent="0.2">
      <c r="L548" t="e">
        <f t="shared" si="71"/>
        <v>#N/A</v>
      </c>
      <c r="M548"/>
      <c r="P548" s="17" t="e">
        <f t="shared" si="73"/>
        <v>#N/A</v>
      </c>
    </row>
    <row r="549" spans="12:16" x14ac:dyDescent="0.2">
      <c r="L549" t="e">
        <f t="shared" si="71"/>
        <v>#N/A</v>
      </c>
      <c r="M549"/>
      <c r="P549" s="17" t="e">
        <f t="shared" si="73"/>
        <v>#N/A</v>
      </c>
    </row>
    <row r="550" spans="12:16" x14ac:dyDescent="0.2">
      <c r="L550" t="e">
        <f t="shared" si="71"/>
        <v>#N/A</v>
      </c>
      <c r="M550"/>
      <c r="P550" s="17" t="e">
        <f t="shared" si="73"/>
        <v>#N/A</v>
      </c>
    </row>
    <row r="551" spans="12:16" x14ac:dyDescent="0.2">
      <c r="L551" t="e">
        <f t="shared" si="71"/>
        <v>#N/A</v>
      </c>
      <c r="M551"/>
      <c r="P551" s="17" t="e">
        <f t="shared" si="73"/>
        <v>#N/A</v>
      </c>
    </row>
    <row r="552" spans="12:16" x14ac:dyDescent="0.2">
      <c r="L552" t="e">
        <f t="shared" si="71"/>
        <v>#N/A</v>
      </c>
      <c r="M552"/>
      <c r="P552" s="17" t="e">
        <f t="shared" si="73"/>
        <v>#N/A</v>
      </c>
    </row>
    <row r="553" spans="12:16" x14ac:dyDescent="0.2">
      <c r="L553" t="e">
        <f t="shared" si="71"/>
        <v>#N/A</v>
      </c>
      <c r="M553"/>
      <c r="P553" s="17" t="e">
        <f t="shared" si="73"/>
        <v>#N/A</v>
      </c>
    </row>
    <row r="554" spans="12:16" x14ac:dyDescent="0.2">
      <c r="L554" t="e">
        <f t="shared" si="71"/>
        <v>#N/A</v>
      </c>
      <c r="M554"/>
      <c r="P554" s="17" t="e">
        <f t="shared" si="73"/>
        <v>#N/A</v>
      </c>
    </row>
    <row r="555" spans="12:16" x14ac:dyDescent="0.2">
      <c r="L555" t="e">
        <f t="shared" si="71"/>
        <v>#N/A</v>
      </c>
      <c r="M555"/>
      <c r="P555" s="17" t="e">
        <f t="shared" si="73"/>
        <v>#N/A</v>
      </c>
    </row>
    <row r="556" spans="12:16" x14ac:dyDescent="0.2">
      <c r="L556" t="e">
        <f t="shared" si="71"/>
        <v>#N/A</v>
      </c>
      <c r="M556"/>
      <c r="P556" s="17" t="e">
        <f t="shared" si="73"/>
        <v>#N/A</v>
      </c>
    </row>
    <row r="557" spans="12:16" x14ac:dyDescent="0.2">
      <c r="L557" t="e">
        <f t="shared" si="71"/>
        <v>#N/A</v>
      </c>
      <c r="M557"/>
      <c r="P557" s="17" t="e">
        <f t="shared" si="73"/>
        <v>#N/A</v>
      </c>
    </row>
    <row r="558" spans="12:16" x14ac:dyDescent="0.2">
      <c r="L558" t="e">
        <f t="shared" si="71"/>
        <v>#N/A</v>
      </c>
      <c r="M558"/>
      <c r="P558" s="17" t="e">
        <f t="shared" si="73"/>
        <v>#N/A</v>
      </c>
    </row>
    <row r="559" spans="12:16" x14ac:dyDescent="0.2">
      <c r="L559" t="e">
        <f t="shared" si="71"/>
        <v>#N/A</v>
      </c>
      <c r="M559"/>
      <c r="P559" s="17" t="e">
        <f t="shared" si="73"/>
        <v>#N/A</v>
      </c>
    </row>
    <row r="560" spans="12:16" x14ac:dyDescent="0.2">
      <c r="L560" t="e">
        <f t="shared" si="71"/>
        <v>#N/A</v>
      </c>
      <c r="M560"/>
      <c r="P560" s="17" t="e">
        <f t="shared" si="73"/>
        <v>#N/A</v>
      </c>
    </row>
    <row r="561" spans="12:16" x14ac:dyDescent="0.2">
      <c r="L561" t="e">
        <f t="shared" si="71"/>
        <v>#N/A</v>
      </c>
      <c r="M561"/>
      <c r="P561" s="17" t="e">
        <f t="shared" si="73"/>
        <v>#N/A</v>
      </c>
    </row>
    <row r="562" spans="12:16" x14ac:dyDescent="0.2">
      <c r="L562" t="e">
        <f t="shared" si="71"/>
        <v>#N/A</v>
      </c>
      <c r="M562"/>
      <c r="P562" s="17" t="e">
        <f t="shared" si="73"/>
        <v>#N/A</v>
      </c>
    </row>
    <row r="563" spans="12:16" x14ac:dyDescent="0.2">
      <c r="L563" t="e">
        <f t="shared" si="71"/>
        <v>#N/A</v>
      </c>
      <c r="M563"/>
      <c r="P563" s="17" t="e">
        <f t="shared" si="73"/>
        <v>#N/A</v>
      </c>
    </row>
    <row r="564" spans="12:16" x14ac:dyDescent="0.2">
      <c r="L564" t="e">
        <f t="shared" si="71"/>
        <v>#N/A</v>
      </c>
      <c r="M564"/>
      <c r="P564" s="17" t="e">
        <f t="shared" si="73"/>
        <v>#N/A</v>
      </c>
    </row>
    <row r="565" spans="12:16" x14ac:dyDescent="0.2">
      <c r="L565" t="e">
        <f t="shared" si="71"/>
        <v>#N/A</v>
      </c>
      <c r="M565"/>
      <c r="P565" s="17" t="e">
        <f t="shared" si="73"/>
        <v>#N/A</v>
      </c>
    </row>
    <row r="566" spans="12:16" x14ac:dyDescent="0.2">
      <c r="L566" t="e">
        <f t="shared" si="71"/>
        <v>#N/A</v>
      </c>
      <c r="M566"/>
      <c r="P566" s="17" t="e">
        <f t="shared" si="73"/>
        <v>#N/A</v>
      </c>
    </row>
    <row r="567" spans="12:16" x14ac:dyDescent="0.2">
      <c r="L567" t="e">
        <f t="shared" si="71"/>
        <v>#N/A</v>
      </c>
      <c r="M567"/>
      <c r="P567" s="17" t="e">
        <f t="shared" si="73"/>
        <v>#N/A</v>
      </c>
    </row>
    <row r="568" spans="12:16" x14ac:dyDescent="0.2">
      <c r="L568" t="e">
        <f t="shared" si="71"/>
        <v>#N/A</v>
      </c>
      <c r="M568"/>
      <c r="P568" s="17" t="e">
        <f t="shared" si="73"/>
        <v>#N/A</v>
      </c>
    </row>
    <row r="569" spans="12:16" x14ac:dyDescent="0.2">
      <c r="L569" t="e">
        <f t="shared" si="71"/>
        <v>#N/A</v>
      </c>
      <c r="M569"/>
      <c r="P569" s="17" t="e">
        <f t="shared" si="73"/>
        <v>#N/A</v>
      </c>
    </row>
    <row r="570" spans="12:16" x14ac:dyDescent="0.2">
      <c r="L570" t="e">
        <f t="shared" si="71"/>
        <v>#N/A</v>
      </c>
      <c r="M570"/>
      <c r="P570" s="17" t="e">
        <f t="shared" si="73"/>
        <v>#N/A</v>
      </c>
    </row>
    <row r="571" spans="12:16" x14ac:dyDescent="0.2">
      <c r="L571" t="e">
        <f t="shared" si="71"/>
        <v>#N/A</v>
      </c>
      <c r="M571"/>
      <c r="P571" s="17" t="e">
        <f t="shared" si="73"/>
        <v>#N/A</v>
      </c>
    </row>
    <row r="572" spans="12:16" x14ac:dyDescent="0.2">
      <c r="L572" t="e">
        <f t="shared" si="71"/>
        <v>#N/A</v>
      </c>
      <c r="M572"/>
      <c r="P572" s="17" t="e">
        <f t="shared" si="73"/>
        <v>#N/A</v>
      </c>
    </row>
    <row r="573" spans="12:16" x14ac:dyDescent="0.2">
      <c r="L573" t="e">
        <f t="shared" si="71"/>
        <v>#N/A</v>
      </c>
      <c r="M573"/>
      <c r="P573" s="17" t="e">
        <f t="shared" si="73"/>
        <v>#N/A</v>
      </c>
    </row>
    <row r="574" spans="12:16" x14ac:dyDescent="0.2">
      <c r="L574" t="e">
        <f t="shared" si="71"/>
        <v>#N/A</v>
      </c>
      <c r="M574"/>
      <c r="P574" s="17" t="e">
        <f t="shared" si="73"/>
        <v>#N/A</v>
      </c>
    </row>
    <row r="575" spans="12:16" x14ac:dyDescent="0.2">
      <c r="L575" t="e">
        <f t="shared" si="71"/>
        <v>#N/A</v>
      </c>
      <c r="M575"/>
      <c r="P575" s="17" t="e">
        <f t="shared" si="73"/>
        <v>#N/A</v>
      </c>
    </row>
    <row r="576" spans="12:16" x14ac:dyDescent="0.2">
      <c r="L576" t="e">
        <f t="shared" si="71"/>
        <v>#N/A</v>
      </c>
      <c r="M576"/>
      <c r="P576" s="17" t="e">
        <f t="shared" si="73"/>
        <v>#N/A</v>
      </c>
    </row>
    <row r="577" spans="12:16" x14ac:dyDescent="0.2">
      <c r="L577" t="e">
        <f t="shared" si="71"/>
        <v>#N/A</v>
      </c>
      <c r="M577"/>
      <c r="P577" s="17" t="e">
        <f t="shared" si="73"/>
        <v>#N/A</v>
      </c>
    </row>
    <row r="578" spans="12:16" x14ac:dyDescent="0.2">
      <c r="L578" t="e">
        <f t="shared" si="71"/>
        <v>#N/A</v>
      </c>
      <c r="M578"/>
      <c r="P578" s="17" t="e">
        <f t="shared" si="73"/>
        <v>#N/A</v>
      </c>
    </row>
    <row r="579" spans="12:16" x14ac:dyDescent="0.2">
      <c r="L579" t="e">
        <f t="shared" si="71"/>
        <v>#N/A</v>
      </c>
      <c r="M579"/>
      <c r="P579" s="17" t="e">
        <f t="shared" si="73"/>
        <v>#N/A</v>
      </c>
    </row>
    <row r="580" spans="12:16" x14ac:dyDescent="0.2">
      <c r="L580" t="e">
        <f t="shared" si="71"/>
        <v>#N/A</v>
      </c>
      <c r="M580"/>
      <c r="P580" s="17" t="e">
        <f t="shared" si="73"/>
        <v>#N/A</v>
      </c>
    </row>
    <row r="581" spans="12:16" x14ac:dyDescent="0.2">
      <c r="L581" t="e">
        <f t="shared" ref="L581:L644" si="74">VLOOKUP($I581,data,7,FALSE)</f>
        <v>#N/A</v>
      </c>
      <c r="M581"/>
      <c r="P581" s="17" t="e">
        <f t="shared" si="73"/>
        <v>#N/A</v>
      </c>
    </row>
    <row r="582" spans="12:16" x14ac:dyDescent="0.2">
      <c r="L582" t="e">
        <f t="shared" si="74"/>
        <v>#N/A</v>
      </c>
      <c r="M582"/>
      <c r="P582" s="17" t="e">
        <f t="shared" si="73"/>
        <v>#N/A</v>
      </c>
    </row>
    <row r="583" spans="12:16" x14ac:dyDescent="0.2">
      <c r="L583" t="e">
        <f t="shared" si="74"/>
        <v>#N/A</v>
      </c>
      <c r="M583"/>
      <c r="P583" s="17" t="e">
        <f t="shared" si="73"/>
        <v>#N/A</v>
      </c>
    </row>
    <row r="584" spans="12:16" x14ac:dyDescent="0.2">
      <c r="L584" t="e">
        <f t="shared" si="74"/>
        <v>#N/A</v>
      </c>
      <c r="M584"/>
      <c r="P584" s="17" t="e">
        <f t="shared" si="73"/>
        <v>#N/A</v>
      </c>
    </row>
    <row r="585" spans="12:16" x14ac:dyDescent="0.2">
      <c r="L585" t="e">
        <f t="shared" si="74"/>
        <v>#N/A</v>
      </c>
      <c r="M585"/>
      <c r="P585" s="17" t="e">
        <f t="shared" si="73"/>
        <v>#N/A</v>
      </c>
    </row>
    <row r="586" spans="12:16" x14ac:dyDescent="0.2">
      <c r="L586" t="e">
        <f t="shared" si="74"/>
        <v>#N/A</v>
      </c>
      <c r="M586"/>
      <c r="P586" s="17" t="e">
        <f t="shared" si="73"/>
        <v>#N/A</v>
      </c>
    </row>
    <row r="587" spans="12:16" x14ac:dyDescent="0.2">
      <c r="L587" t="e">
        <f t="shared" si="74"/>
        <v>#N/A</v>
      </c>
      <c r="M587"/>
      <c r="P587" s="17" t="e">
        <f t="shared" si="73"/>
        <v>#N/A</v>
      </c>
    </row>
    <row r="588" spans="12:16" x14ac:dyDescent="0.2">
      <c r="L588" t="e">
        <f t="shared" si="74"/>
        <v>#N/A</v>
      </c>
      <c r="M588"/>
      <c r="P588" s="17" t="e">
        <f t="shared" si="73"/>
        <v>#N/A</v>
      </c>
    </row>
    <row r="589" spans="12:16" x14ac:dyDescent="0.2">
      <c r="L589" t="e">
        <f t="shared" si="74"/>
        <v>#N/A</v>
      </c>
      <c r="M589"/>
      <c r="P589" s="17" t="e">
        <f t="shared" si="73"/>
        <v>#N/A</v>
      </c>
    </row>
    <row r="590" spans="12:16" x14ac:dyDescent="0.2">
      <c r="L590" t="e">
        <f t="shared" si="74"/>
        <v>#N/A</v>
      </c>
      <c r="M590"/>
      <c r="P590" s="17" t="e">
        <f t="shared" ref="P590:P653" si="75">+(K590-K580)/SUM(L581:L590)</f>
        <v>#N/A</v>
      </c>
    </row>
    <row r="591" spans="12:16" x14ac:dyDescent="0.2">
      <c r="L591" t="e">
        <f t="shared" si="74"/>
        <v>#N/A</v>
      </c>
      <c r="M591"/>
      <c r="P591" s="17" t="e">
        <f t="shared" si="75"/>
        <v>#N/A</v>
      </c>
    </row>
    <row r="592" spans="12:16" x14ac:dyDescent="0.2">
      <c r="L592" t="e">
        <f t="shared" si="74"/>
        <v>#N/A</v>
      </c>
      <c r="M592"/>
      <c r="P592" s="17" t="e">
        <f t="shared" si="75"/>
        <v>#N/A</v>
      </c>
    </row>
    <row r="593" spans="12:16" x14ac:dyDescent="0.2">
      <c r="L593" t="e">
        <f t="shared" si="74"/>
        <v>#N/A</v>
      </c>
      <c r="M593"/>
      <c r="P593" s="17" t="e">
        <f t="shared" si="75"/>
        <v>#N/A</v>
      </c>
    </row>
    <row r="594" spans="12:16" x14ac:dyDescent="0.2">
      <c r="L594" t="e">
        <f t="shared" si="74"/>
        <v>#N/A</v>
      </c>
      <c r="M594"/>
      <c r="P594" s="17" t="e">
        <f t="shared" si="75"/>
        <v>#N/A</v>
      </c>
    </row>
    <row r="595" spans="12:16" x14ac:dyDescent="0.2">
      <c r="L595" t="e">
        <f t="shared" si="74"/>
        <v>#N/A</v>
      </c>
      <c r="M595"/>
      <c r="P595" s="17" t="e">
        <f t="shared" si="75"/>
        <v>#N/A</v>
      </c>
    </row>
    <row r="596" spans="12:16" x14ac:dyDescent="0.2">
      <c r="L596" t="e">
        <f t="shared" si="74"/>
        <v>#N/A</v>
      </c>
      <c r="M596"/>
      <c r="P596" s="17" t="e">
        <f t="shared" si="75"/>
        <v>#N/A</v>
      </c>
    </row>
    <row r="597" spans="12:16" x14ac:dyDescent="0.2">
      <c r="L597" t="e">
        <f t="shared" si="74"/>
        <v>#N/A</v>
      </c>
      <c r="M597"/>
      <c r="P597" s="17" t="e">
        <f t="shared" si="75"/>
        <v>#N/A</v>
      </c>
    </row>
    <row r="598" spans="12:16" x14ac:dyDescent="0.2">
      <c r="L598" t="e">
        <f t="shared" si="74"/>
        <v>#N/A</v>
      </c>
      <c r="M598"/>
      <c r="P598" s="17" t="e">
        <f t="shared" si="75"/>
        <v>#N/A</v>
      </c>
    </row>
    <row r="599" spans="12:16" x14ac:dyDescent="0.2">
      <c r="L599" t="e">
        <f t="shared" si="74"/>
        <v>#N/A</v>
      </c>
      <c r="M599"/>
      <c r="P599" s="17" t="e">
        <f t="shared" si="75"/>
        <v>#N/A</v>
      </c>
    </row>
    <row r="600" spans="12:16" x14ac:dyDescent="0.2">
      <c r="L600" t="e">
        <f t="shared" si="74"/>
        <v>#N/A</v>
      </c>
      <c r="M600"/>
      <c r="P600" s="17" t="e">
        <f t="shared" si="75"/>
        <v>#N/A</v>
      </c>
    </row>
    <row r="601" spans="12:16" x14ac:dyDescent="0.2">
      <c r="L601" t="e">
        <f t="shared" si="74"/>
        <v>#N/A</v>
      </c>
      <c r="M601"/>
      <c r="P601" s="17" t="e">
        <f t="shared" si="75"/>
        <v>#N/A</v>
      </c>
    </row>
    <row r="602" spans="12:16" x14ac:dyDescent="0.2">
      <c r="L602" t="e">
        <f t="shared" si="74"/>
        <v>#N/A</v>
      </c>
      <c r="M602"/>
      <c r="P602" s="17" t="e">
        <f t="shared" si="75"/>
        <v>#N/A</v>
      </c>
    </row>
    <row r="603" spans="12:16" x14ac:dyDescent="0.2">
      <c r="L603" t="e">
        <f t="shared" si="74"/>
        <v>#N/A</v>
      </c>
      <c r="M603"/>
      <c r="P603" s="17" t="e">
        <f t="shared" si="75"/>
        <v>#N/A</v>
      </c>
    </row>
    <row r="604" spans="12:16" x14ac:dyDescent="0.2">
      <c r="L604" t="e">
        <f t="shared" si="74"/>
        <v>#N/A</v>
      </c>
      <c r="M604"/>
      <c r="P604" s="17" t="e">
        <f t="shared" si="75"/>
        <v>#N/A</v>
      </c>
    </row>
    <row r="605" spans="12:16" x14ac:dyDescent="0.2">
      <c r="L605" t="e">
        <f t="shared" si="74"/>
        <v>#N/A</v>
      </c>
      <c r="M605"/>
      <c r="P605" s="17" t="e">
        <f t="shared" si="75"/>
        <v>#N/A</v>
      </c>
    </row>
    <row r="606" spans="12:16" x14ac:dyDescent="0.2">
      <c r="L606" t="e">
        <f t="shared" si="74"/>
        <v>#N/A</v>
      </c>
      <c r="M606"/>
      <c r="P606" s="17" t="e">
        <f t="shared" si="75"/>
        <v>#N/A</v>
      </c>
    </row>
    <row r="607" spans="12:16" x14ac:dyDescent="0.2">
      <c r="L607" t="e">
        <f t="shared" si="74"/>
        <v>#N/A</v>
      </c>
      <c r="M607"/>
      <c r="P607" s="17" t="e">
        <f t="shared" si="75"/>
        <v>#N/A</v>
      </c>
    </row>
    <row r="608" spans="12:16" x14ac:dyDescent="0.2">
      <c r="L608" t="e">
        <f t="shared" si="74"/>
        <v>#N/A</v>
      </c>
      <c r="M608"/>
      <c r="P608" s="17" t="e">
        <f t="shared" si="75"/>
        <v>#N/A</v>
      </c>
    </row>
    <row r="609" spans="12:16" x14ac:dyDescent="0.2">
      <c r="L609" t="e">
        <f t="shared" si="74"/>
        <v>#N/A</v>
      </c>
      <c r="M609"/>
      <c r="P609" s="17" t="e">
        <f t="shared" si="75"/>
        <v>#N/A</v>
      </c>
    </row>
    <row r="610" spans="12:16" x14ac:dyDescent="0.2">
      <c r="L610" t="e">
        <f t="shared" si="74"/>
        <v>#N/A</v>
      </c>
      <c r="M610"/>
      <c r="P610" s="17" t="e">
        <f t="shared" si="75"/>
        <v>#N/A</v>
      </c>
    </row>
    <row r="611" spans="12:16" x14ac:dyDescent="0.2">
      <c r="L611" t="e">
        <f t="shared" si="74"/>
        <v>#N/A</v>
      </c>
      <c r="M611"/>
      <c r="P611" s="17" t="e">
        <f t="shared" si="75"/>
        <v>#N/A</v>
      </c>
    </row>
    <row r="612" spans="12:16" x14ac:dyDescent="0.2">
      <c r="L612" t="e">
        <f t="shared" si="74"/>
        <v>#N/A</v>
      </c>
      <c r="M612"/>
      <c r="P612" s="17" t="e">
        <f t="shared" si="75"/>
        <v>#N/A</v>
      </c>
    </row>
    <row r="613" spans="12:16" x14ac:dyDescent="0.2">
      <c r="L613" t="e">
        <f t="shared" si="74"/>
        <v>#N/A</v>
      </c>
      <c r="M613"/>
      <c r="P613" s="17" t="e">
        <f t="shared" si="75"/>
        <v>#N/A</v>
      </c>
    </row>
    <row r="614" spans="12:16" x14ac:dyDescent="0.2">
      <c r="L614" t="e">
        <f t="shared" si="74"/>
        <v>#N/A</v>
      </c>
      <c r="M614"/>
      <c r="P614" s="17" t="e">
        <f t="shared" si="75"/>
        <v>#N/A</v>
      </c>
    </row>
    <row r="615" spans="12:16" x14ac:dyDescent="0.2">
      <c r="L615" t="e">
        <f t="shared" si="74"/>
        <v>#N/A</v>
      </c>
      <c r="M615"/>
      <c r="P615" s="17" t="e">
        <f t="shared" si="75"/>
        <v>#N/A</v>
      </c>
    </row>
    <row r="616" spans="12:16" x14ac:dyDescent="0.2">
      <c r="L616" t="e">
        <f t="shared" si="74"/>
        <v>#N/A</v>
      </c>
      <c r="M616"/>
      <c r="P616" s="17" t="e">
        <f t="shared" si="75"/>
        <v>#N/A</v>
      </c>
    </row>
    <row r="617" spans="12:16" x14ac:dyDescent="0.2">
      <c r="L617" t="e">
        <f t="shared" si="74"/>
        <v>#N/A</v>
      </c>
      <c r="M617"/>
      <c r="P617" s="17" t="e">
        <f t="shared" si="75"/>
        <v>#N/A</v>
      </c>
    </row>
    <row r="618" spans="12:16" x14ac:dyDescent="0.2">
      <c r="L618" t="e">
        <f t="shared" si="74"/>
        <v>#N/A</v>
      </c>
      <c r="M618"/>
      <c r="P618" s="17" t="e">
        <f t="shared" si="75"/>
        <v>#N/A</v>
      </c>
    </row>
    <row r="619" spans="12:16" x14ac:dyDescent="0.2">
      <c r="L619" t="e">
        <f t="shared" si="74"/>
        <v>#N/A</v>
      </c>
      <c r="M619"/>
      <c r="P619" s="17" t="e">
        <f t="shared" si="75"/>
        <v>#N/A</v>
      </c>
    </row>
    <row r="620" spans="12:16" x14ac:dyDescent="0.2">
      <c r="L620" t="e">
        <f t="shared" si="74"/>
        <v>#N/A</v>
      </c>
      <c r="M620"/>
      <c r="P620" s="17" t="e">
        <f t="shared" si="75"/>
        <v>#N/A</v>
      </c>
    </row>
    <row r="621" spans="12:16" x14ac:dyDescent="0.2">
      <c r="L621" t="e">
        <f t="shared" si="74"/>
        <v>#N/A</v>
      </c>
      <c r="M621"/>
      <c r="P621" s="17" t="e">
        <f t="shared" si="75"/>
        <v>#N/A</v>
      </c>
    </row>
    <row r="622" spans="12:16" x14ac:dyDescent="0.2">
      <c r="L622" t="e">
        <f t="shared" si="74"/>
        <v>#N/A</v>
      </c>
      <c r="M622"/>
      <c r="P622" s="17" t="e">
        <f t="shared" si="75"/>
        <v>#N/A</v>
      </c>
    </row>
    <row r="623" spans="12:16" x14ac:dyDescent="0.2">
      <c r="L623" t="e">
        <f t="shared" si="74"/>
        <v>#N/A</v>
      </c>
      <c r="M623"/>
      <c r="P623" s="17" t="e">
        <f t="shared" si="75"/>
        <v>#N/A</v>
      </c>
    </row>
    <row r="624" spans="12:16" x14ac:dyDescent="0.2">
      <c r="L624" t="e">
        <f t="shared" si="74"/>
        <v>#N/A</v>
      </c>
      <c r="M624"/>
      <c r="P624" s="17" t="e">
        <f t="shared" si="75"/>
        <v>#N/A</v>
      </c>
    </row>
    <row r="625" spans="12:16" x14ac:dyDescent="0.2">
      <c r="L625" t="e">
        <f t="shared" si="74"/>
        <v>#N/A</v>
      </c>
      <c r="M625"/>
      <c r="P625" s="17" t="e">
        <f t="shared" si="75"/>
        <v>#N/A</v>
      </c>
    </row>
    <row r="626" spans="12:16" x14ac:dyDescent="0.2">
      <c r="L626" t="e">
        <f t="shared" si="74"/>
        <v>#N/A</v>
      </c>
      <c r="M626"/>
      <c r="P626" s="17" t="e">
        <f t="shared" si="75"/>
        <v>#N/A</v>
      </c>
    </row>
    <row r="627" spans="12:16" x14ac:dyDescent="0.2">
      <c r="L627" t="e">
        <f t="shared" si="74"/>
        <v>#N/A</v>
      </c>
      <c r="M627"/>
      <c r="P627" s="17" t="e">
        <f t="shared" si="75"/>
        <v>#N/A</v>
      </c>
    </row>
    <row r="628" spans="12:16" x14ac:dyDescent="0.2">
      <c r="L628" t="e">
        <f t="shared" si="74"/>
        <v>#N/A</v>
      </c>
      <c r="M628"/>
      <c r="P628" s="17" t="e">
        <f t="shared" si="75"/>
        <v>#N/A</v>
      </c>
    </row>
    <row r="629" spans="12:16" x14ac:dyDescent="0.2">
      <c r="L629" t="e">
        <f t="shared" si="74"/>
        <v>#N/A</v>
      </c>
      <c r="M629"/>
      <c r="P629" s="17" t="e">
        <f t="shared" si="75"/>
        <v>#N/A</v>
      </c>
    </row>
    <row r="630" spans="12:16" x14ac:dyDescent="0.2">
      <c r="L630" t="e">
        <f t="shared" si="74"/>
        <v>#N/A</v>
      </c>
      <c r="M630"/>
      <c r="P630" s="17" t="e">
        <f t="shared" si="75"/>
        <v>#N/A</v>
      </c>
    </row>
    <row r="631" spans="12:16" x14ac:dyDescent="0.2">
      <c r="L631" t="e">
        <f t="shared" si="74"/>
        <v>#N/A</v>
      </c>
      <c r="M631"/>
      <c r="P631" s="17" t="e">
        <f t="shared" si="75"/>
        <v>#N/A</v>
      </c>
    </row>
    <row r="632" spans="12:16" x14ac:dyDescent="0.2">
      <c r="L632" t="e">
        <f t="shared" si="74"/>
        <v>#N/A</v>
      </c>
      <c r="M632"/>
      <c r="P632" s="17" t="e">
        <f t="shared" si="75"/>
        <v>#N/A</v>
      </c>
    </row>
    <row r="633" spans="12:16" x14ac:dyDescent="0.2">
      <c r="L633" t="e">
        <f t="shared" si="74"/>
        <v>#N/A</v>
      </c>
      <c r="M633"/>
      <c r="P633" s="17" t="e">
        <f t="shared" si="75"/>
        <v>#N/A</v>
      </c>
    </row>
    <row r="634" spans="12:16" x14ac:dyDescent="0.2">
      <c r="L634" t="e">
        <f t="shared" si="74"/>
        <v>#N/A</v>
      </c>
      <c r="M634"/>
      <c r="P634" s="17" t="e">
        <f t="shared" si="75"/>
        <v>#N/A</v>
      </c>
    </row>
    <row r="635" spans="12:16" x14ac:dyDescent="0.2">
      <c r="L635" t="e">
        <f t="shared" si="74"/>
        <v>#N/A</v>
      </c>
      <c r="M635"/>
      <c r="P635" s="17" t="e">
        <f t="shared" si="75"/>
        <v>#N/A</v>
      </c>
    </row>
    <row r="636" spans="12:16" x14ac:dyDescent="0.2">
      <c r="L636" t="e">
        <f t="shared" si="74"/>
        <v>#N/A</v>
      </c>
      <c r="M636"/>
      <c r="P636" s="17" t="e">
        <f t="shared" si="75"/>
        <v>#N/A</v>
      </c>
    </row>
    <row r="637" spans="12:16" x14ac:dyDescent="0.2">
      <c r="L637" t="e">
        <f t="shared" si="74"/>
        <v>#N/A</v>
      </c>
      <c r="M637"/>
      <c r="P637" s="17" t="e">
        <f t="shared" si="75"/>
        <v>#N/A</v>
      </c>
    </row>
    <row r="638" spans="12:16" x14ac:dyDescent="0.2">
      <c r="L638" t="e">
        <f t="shared" si="74"/>
        <v>#N/A</v>
      </c>
      <c r="M638"/>
      <c r="P638" s="17" t="e">
        <f t="shared" si="75"/>
        <v>#N/A</v>
      </c>
    </row>
    <row r="639" spans="12:16" x14ac:dyDescent="0.2">
      <c r="L639" t="e">
        <f t="shared" si="74"/>
        <v>#N/A</v>
      </c>
      <c r="M639"/>
      <c r="P639" s="17" t="e">
        <f t="shared" si="75"/>
        <v>#N/A</v>
      </c>
    </row>
    <row r="640" spans="12:16" x14ac:dyDescent="0.2">
      <c r="L640" t="e">
        <f t="shared" si="74"/>
        <v>#N/A</v>
      </c>
      <c r="M640"/>
      <c r="P640" s="17" t="e">
        <f t="shared" si="75"/>
        <v>#N/A</v>
      </c>
    </row>
    <row r="641" spans="12:16" x14ac:dyDescent="0.2">
      <c r="L641" t="e">
        <f t="shared" si="74"/>
        <v>#N/A</v>
      </c>
      <c r="M641"/>
      <c r="P641" s="17" t="e">
        <f t="shared" si="75"/>
        <v>#N/A</v>
      </c>
    </row>
    <row r="642" spans="12:16" x14ac:dyDescent="0.2">
      <c r="L642" t="e">
        <f t="shared" si="74"/>
        <v>#N/A</v>
      </c>
      <c r="M642"/>
      <c r="P642" s="17" t="e">
        <f t="shared" si="75"/>
        <v>#N/A</v>
      </c>
    </row>
    <row r="643" spans="12:16" x14ac:dyDescent="0.2">
      <c r="L643" t="e">
        <f t="shared" si="74"/>
        <v>#N/A</v>
      </c>
      <c r="M643"/>
      <c r="P643" s="17" t="e">
        <f t="shared" si="75"/>
        <v>#N/A</v>
      </c>
    </row>
    <row r="644" spans="12:16" x14ac:dyDescent="0.2">
      <c r="L644" t="e">
        <f t="shared" si="74"/>
        <v>#N/A</v>
      </c>
      <c r="M644"/>
      <c r="P644" s="17" t="e">
        <f t="shared" si="75"/>
        <v>#N/A</v>
      </c>
    </row>
    <row r="645" spans="12:16" x14ac:dyDescent="0.2">
      <c r="L645" t="e">
        <f t="shared" ref="L645:L674" si="76">VLOOKUP($I645,data,7,FALSE)</f>
        <v>#N/A</v>
      </c>
      <c r="M645"/>
      <c r="P645" s="17" t="e">
        <f t="shared" si="75"/>
        <v>#N/A</v>
      </c>
    </row>
    <row r="646" spans="12:16" x14ac:dyDescent="0.2">
      <c r="L646" t="e">
        <f t="shared" si="76"/>
        <v>#N/A</v>
      </c>
      <c r="M646"/>
      <c r="P646" s="17" t="e">
        <f t="shared" si="75"/>
        <v>#N/A</v>
      </c>
    </row>
    <row r="647" spans="12:16" x14ac:dyDescent="0.2">
      <c r="L647" t="e">
        <f t="shared" si="76"/>
        <v>#N/A</v>
      </c>
      <c r="M647"/>
      <c r="P647" s="17" t="e">
        <f t="shared" si="75"/>
        <v>#N/A</v>
      </c>
    </row>
    <row r="648" spans="12:16" x14ac:dyDescent="0.2">
      <c r="L648" t="e">
        <f t="shared" si="76"/>
        <v>#N/A</v>
      </c>
      <c r="M648"/>
      <c r="P648" s="17" t="e">
        <f t="shared" si="75"/>
        <v>#N/A</v>
      </c>
    </row>
    <row r="649" spans="12:16" x14ac:dyDescent="0.2">
      <c r="L649" t="e">
        <f t="shared" si="76"/>
        <v>#N/A</v>
      </c>
      <c r="M649"/>
      <c r="P649" s="17" t="e">
        <f t="shared" si="75"/>
        <v>#N/A</v>
      </c>
    </row>
    <row r="650" spans="12:16" x14ac:dyDescent="0.2">
      <c r="L650" t="e">
        <f t="shared" si="76"/>
        <v>#N/A</v>
      </c>
      <c r="M650"/>
      <c r="P650" s="17" t="e">
        <f t="shared" si="75"/>
        <v>#N/A</v>
      </c>
    </row>
    <row r="651" spans="12:16" x14ac:dyDescent="0.2">
      <c r="L651" t="e">
        <f t="shared" si="76"/>
        <v>#N/A</v>
      </c>
      <c r="M651"/>
      <c r="P651" s="17" t="e">
        <f t="shared" si="75"/>
        <v>#N/A</v>
      </c>
    </row>
    <row r="652" spans="12:16" x14ac:dyDescent="0.2">
      <c r="L652" t="e">
        <f t="shared" si="76"/>
        <v>#N/A</v>
      </c>
      <c r="M652"/>
      <c r="P652" s="17" t="e">
        <f t="shared" si="75"/>
        <v>#N/A</v>
      </c>
    </row>
    <row r="653" spans="12:16" x14ac:dyDescent="0.2">
      <c r="L653" t="e">
        <f t="shared" si="76"/>
        <v>#N/A</v>
      </c>
      <c r="M653"/>
      <c r="P653" s="17" t="e">
        <f t="shared" si="75"/>
        <v>#N/A</v>
      </c>
    </row>
    <row r="654" spans="12:16" x14ac:dyDescent="0.2">
      <c r="L654" t="e">
        <f t="shared" si="76"/>
        <v>#N/A</v>
      </c>
      <c r="M654"/>
      <c r="P654" s="17" t="e">
        <f t="shared" ref="P654:P666" si="77">+(K654-K644)/SUM(L645:L654)</f>
        <v>#N/A</v>
      </c>
    </row>
    <row r="655" spans="12:16" x14ac:dyDescent="0.2">
      <c r="L655" t="e">
        <f t="shared" si="76"/>
        <v>#N/A</v>
      </c>
      <c r="M655"/>
      <c r="P655" s="17" t="e">
        <f t="shared" si="77"/>
        <v>#N/A</v>
      </c>
    </row>
    <row r="656" spans="12:16" x14ac:dyDescent="0.2">
      <c r="L656" t="e">
        <f t="shared" si="76"/>
        <v>#N/A</v>
      </c>
      <c r="M656"/>
      <c r="P656" s="17" t="e">
        <f t="shared" si="77"/>
        <v>#N/A</v>
      </c>
    </row>
    <row r="657" spans="12:16" x14ac:dyDescent="0.2">
      <c r="L657" t="e">
        <f t="shared" si="76"/>
        <v>#N/A</v>
      </c>
      <c r="M657"/>
      <c r="P657" s="17" t="e">
        <f t="shared" si="77"/>
        <v>#N/A</v>
      </c>
    </row>
    <row r="658" spans="12:16" x14ac:dyDescent="0.2">
      <c r="L658" t="e">
        <f t="shared" si="76"/>
        <v>#N/A</v>
      </c>
      <c r="M658"/>
      <c r="P658" s="17" t="e">
        <f t="shared" si="77"/>
        <v>#N/A</v>
      </c>
    </row>
    <row r="659" spans="12:16" x14ac:dyDescent="0.2">
      <c r="L659" t="e">
        <f t="shared" si="76"/>
        <v>#N/A</v>
      </c>
      <c r="M659"/>
      <c r="P659" s="17" t="e">
        <f t="shared" si="77"/>
        <v>#N/A</v>
      </c>
    </row>
    <row r="660" spans="12:16" x14ac:dyDescent="0.2">
      <c r="L660" t="e">
        <f t="shared" si="76"/>
        <v>#N/A</v>
      </c>
      <c r="M660"/>
      <c r="P660" s="17" t="e">
        <f t="shared" si="77"/>
        <v>#N/A</v>
      </c>
    </row>
    <row r="661" spans="12:16" x14ac:dyDescent="0.2">
      <c r="L661" t="e">
        <f t="shared" si="76"/>
        <v>#N/A</v>
      </c>
      <c r="M661"/>
      <c r="P661" s="17" t="e">
        <f t="shared" si="77"/>
        <v>#N/A</v>
      </c>
    </row>
    <row r="662" spans="12:16" x14ac:dyDescent="0.2">
      <c r="L662" t="e">
        <f t="shared" si="76"/>
        <v>#N/A</v>
      </c>
      <c r="M662"/>
      <c r="P662" s="17" t="e">
        <f t="shared" si="77"/>
        <v>#N/A</v>
      </c>
    </row>
    <row r="663" spans="12:16" x14ac:dyDescent="0.2">
      <c r="L663" t="e">
        <f t="shared" si="76"/>
        <v>#N/A</v>
      </c>
      <c r="M663"/>
      <c r="P663" s="17" t="e">
        <f t="shared" si="77"/>
        <v>#N/A</v>
      </c>
    </row>
    <row r="664" spans="12:16" x14ac:dyDescent="0.2">
      <c r="L664" t="e">
        <f t="shared" si="76"/>
        <v>#N/A</v>
      </c>
      <c r="M664"/>
      <c r="P664" s="17" t="e">
        <f t="shared" si="77"/>
        <v>#N/A</v>
      </c>
    </row>
    <row r="665" spans="12:16" x14ac:dyDescent="0.2">
      <c r="L665" t="e">
        <f t="shared" si="76"/>
        <v>#N/A</v>
      </c>
      <c r="M665"/>
      <c r="P665" s="17" t="e">
        <f t="shared" si="77"/>
        <v>#N/A</v>
      </c>
    </row>
    <row r="666" spans="12:16" x14ac:dyDescent="0.2">
      <c r="L666" t="e">
        <f t="shared" si="76"/>
        <v>#N/A</v>
      </c>
      <c r="M666"/>
      <c r="P666" s="17" t="e">
        <f t="shared" si="77"/>
        <v>#N/A</v>
      </c>
    </row>
    <row r="667" spans="12:16" x14ac:dyDescent="0.2">
      <c r="L667" t="e">
        <f t="shared" si="76"/>
        <v>#N/A</v>
      </c>
      <c r="M667"/>
    </row>
    <row r="668" spans="12:16" x14ac:dyDescent="0.2">
      <c r="L668" t="e">
        <f t="shared" si="76"/>
        <v>#N/A</v>
      </c>
      <c r="M668"/>
    </row>
    <row r="669" spans="12:16" x14ac:dyDescent="0.2">
      <c r="L669" t="e">
        <f t="shared" si="76"/>
        <v>#N/A</v>
      </c>
      <c r="M669"/>
    </row>
    <row r="670" spans="12:16" x14ac:dyDescent="0.2">
      <c r="L670" t="e">
        <f t="shared" si="76"/>
        <v>#N/A</v>
      </c>
      <c r="M670"/>
    </row>
    <row r="671" spans="12:16" x14ac:dyDescent="0.2">
      <c r="L671" t="e">
        <f t="shared" si="76"/>
        <v>#N/A</v>
      </c>
      <c r="M671"/>
    </row>
    <row r="672" spans="12:16" x14ac:dyDescent="0.2">
      <c r="L672" t="e">
        <f t="shared" si="76"/>
        <v>#N/A</v>
      </c>
      <c r="M672"/>
    </row>
    <row r="673" spans="12:13" x14ac:dyDescent="0.2">
      <c r="L673" t="e">
        <f t="shared" si="76"/>
        <v>#N/A</v>
      </c>
      <c r="M673"/>
    </row>
    <row r="674" spans="12:13" x14ac:dyDescent="0.2">
      <c r="L674" t="e">
        <f t="shared" si="76"/>
        <v>#N/A</v>
      </c>
      <c r="M674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Regneark</vt:lpstr>
      </vt:variant>
      <vt:variant>
        <vt:i4>2</vt:i4>
      </vt:variant>
      <vt:variant>
        <vt:lpstr>Diagrammer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5" baseType="lpstr">
      <vt:lpstr>Indtastning</vt:lpstr>
      <vt:lpstr>ml regning</vt:lpstr>
      <vt:lpstr>Kørsel</vt:lpstr>
      <vt:lpstr>Brændstofpris</vt:lpstr>
      <vt:lpstr>data</vt:lpstr>
    </vt:vector>
  </TitlesOfParts>
  <Company>Grundfos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Kjeldgaard</dc:creator>
  <cp:lastModifiedBy>John</cp:lastModifiedBy>
  <dcterms:created xsi:type="dcterms:W3CDTF">2006-10-23T07:17:28Z</dcterms:created>
  <dcterms:modified xsi:type="dcterms:W3CDTF">2012-10-07T09:57:51Z</dcterms:modified>
</cp:coreProperties>
</file>